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45" windowHeight="6330" tabRatio="599" activeTab="1"/>
  </bookViews>
  <sheets>
    <sheet name="10-1(1)" sheetId="1" r:id="rId1"/>
    <sheet name="10-1(2)" sheetId="2" r:id="rId2"/>
  </sheets>
  <definedNames/>
  <calcPr fullCalcOnLoad="1"/>
</workbook>
</file>

<file path=xl/sharedStrings.xml><?xml version="1.0" encoding="utf-8"?>
<sst xmlns="http://schemas.openxmlformats.org/spreadsheetml/2006/main" count="147" uniqueCount="139">
  <si>
    <t>平均每日</t>
  </si>
  <si>
    <t>腐熟處理</t>
  </si>
  <si>
    <t>按清運單位或回收管道分</t>
  </si>
  <si>
    <t>按處理方式分</t>
  </si>
  <si>
    <t>焚化</t>
  </si>
  <si>
    <t>堆肥</t>
  </si>
  <si>
    <t>堆置</t>
  </si>
  <si>
    <t>環保單位委託清運</t>
  </si>
  <si>
    <t>公私處所自行或委託清運</t>
  </si>
  <si>
    <t>社區、學校、機關團體回收</t>
  </si>
  <si>
    <t>Disposal  Method</t>
  </si>
  <si>
    <t>Others</t>
  </si>
  <si>
    <t>Total</t>
  </si>
  <si>
    <t>垃圾清運處理</t>
  </si>
  <si>
    <t>年別及鄉鎮市別</t>
  </si>
  <si>
    <t xml:space="preserve">Garbage   Processing </t>
  </si>
  <si>
    <t>垃圾清運量</t>
  </si>
  <si>
    <t>水肥清運量</t>
  </si>
  <si>
    <t>處理量合計</t>
  </si>
  <si>
    <t>消毒後再利用</t>
  </si>
  <si>
    <t>Landfill</t>
  </si>
  <si>
    <t>Maturation</t>
  </si>
  <si>
    <t>Open  Dumping</t>
  </si>
  <si>
    <t>年　別　</t>
  </si>
  <si>
    <r>
      <t>垃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圾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清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理</t>
    </r>
  </si>
  <si>
    <r>
      <t>水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肥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清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運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理</t>
    </r>
  </si>
  <si>
    <t>Collection  And  Disposal  Of  Night  Solid</t>
  </si>
  <si>
    <r>
      <t>垃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圾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方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法</t>
    </r>
  </si>
  <si>
    <r>
      <t>水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肥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法</t>
    </r>
  </si>
  <si>
    <r>
      <t>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埋</t>
    </r>
  </si>
  <si>
    <r>
      <t>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肥</t>
    </r>
  </si>
  <si>
    <t>焚化爐焚化</t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</si>
  <si>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</si>
  <si>
    <r>
      <t>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棄</t>
    </r>
  </si>
  <si>
    <t>End of Year</t>
  </si>
  <si>
    <t>Total</t>
  </si>
  <si>
    <t>Landfill</t>
  </si>
  <si>
    <t>Composting</t>
  </si>
  <si>
    <t>Incineration</t>
  </si>
  <si>
    <t>Others</t>
  </si>
  <si>
    <t>Biochemical Treatment</t>
  </si>
  <si>
    <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噸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</si>
  <si>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Amount of
Collect Per Day</t>
  </si>
  <si>
    <t>水肥處理廠
生化處理</t>
  </si>
  <si>
    <t>未處理直接
出售或贈送</t>
  </si>
  <si>
    <t>Pasteurization
And Reuse</t>
  </si>
  <si>
    <t>Sold (Untreated)</t>
  </si>
  <si>
    <t>Garbage  Collected</t>
  </si>
  <si>
    <r>
      <t>每日垃圾清運量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)</t>
    </r>
  </si>
  <si>
    <r>
      <t>垃圾產生量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日</t>
    </r>
    <r>
      <rPr>
        <sz val="10"/>
        <rFont val="Times New Roman"/>
        <family val="1"/>
      </rPr>
      <t>)</t>
    </r>
  </si>
  <si>
    <r>
      <t>垃圾妥善處理率</t>
    </r>
    <r>
      <rPr>
        <sz val="8"/>
        <rFont val="Times New Roman"/>
        <family val="1"/>
      </rPr>
      <t>(%)</t>
    </r>
  </si>
  <si>
    <r>
      <t>資源回收率</t>
    </r>
    <r>
      <rPr>
        <sz val="8"/>
        <rFont val="Times New Roman"/>
        <family val="1"/>
      </rPr>
      <t>(%)</t>
    </r>
  </si>
  <si>
    <t>By Collected Unit</t>
  </si>
  <si>
    <t>Disposal  Method</t>
  </si>
  <si>
    <t>總計</t>
  </si>
  <si>
    <t>垃圾清運量</t>
  </si>
  <si>
    <t>資　源</t>
  </si>
  <si>
    <t>回　收</t>
  </si>
  <si>
    <t>衛生　　　　　　　　掩埋</t>
  </si>
  <si>
    <t>一般　　　　　掩埋</t>
  </si>
  <si>
    <t>其他</t>
  </si>
  <si>
    <t>Garbage Quantity</t>
  </si>
  <si>
    <t>Garbage Recycled</t>
  </si>
  <si>
    <t>Year &amp; District</t>
  </si>
  <si>
    <t>計</t>
  </si>
  <si>
    <t>Proper Disposal Rate (%)</t>
  </si>
  <si>
    <t>Resource Recovery Rate(%)</t>
  </si>
  <si>
    <t>Environmental Protection Agencies</t>
  </si>
  <si>
    <t>Entrust by EPA's</t>
  </si>
  <si>
    <t>Other Locations</t>
  </si>
  <si>
    <t xml:space="preserve"> Communities,   Schools and Organizations</t>
  </si>
  <si>
    <t>Incineration</t>
  </si>
  <si>
    <t>Sanitary</t>
  </si>
  <si>
    <t>Comp-osting</t>
  </si>
  <si>
    <t>Garbage Recycled</t>
  </si>
  <si>
    <t>Dumping</t>
  </si>
  <si>
    <t>資源
回收</t>
  </si>
  <si>
    <r>
      <t>平均每人每日
垃圾量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公斤</t>
    </r>
    <r>
      <rPr>
        <sz val="8"/>
        <rFont val="Times New Roman"/>
        <family val="1"/>
      </rPr>
      <t>)</t>
    </r>
  </si>
  <si>
    <t xml:space="preserve">Amount of
Refuse Collected
Kg/Per Capita
Per Day </t>
  </si>
  <si>
    <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噸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日</t>
    </r>
  </si>
  <si>
    <t xml:space="preserve"> Environmental Protection Authority</t>
  </si>
  <si>
    <t>Grand
Total</t>
  </si>
  <si>
    <t>環保單位
自行清運</t>
  </si>
  <si>
    <t>環保單位
回　　收</t>
  </si>
  <si>
    <r>
      <t>(</t>
    </r>
    <r>
      <rPr>
        <sz val="10"/>
        <rFont val="標楷體"/>
        <family val="4"/>
      </rPr>
      <t>環境保護</t>
    </r>
    <r>
      <rPr>
        <sz val="10"/>
        <rFont val="Times New Roman"/>
        <family val="1"/>
      </rPr>
      <t>)</t>
    </r>
  </si>
  <si>
    <t>(Environmental Protection)</t>
  </si>
  <si>
    <t xml:space="preserve">10 - 1 、 垃 圾 清 運 處 理 概 況 </t>
  </si>
  <si>
    <r>
      <t xml:space="preserve">10 - 1 </t>
    </r>
    <r>
      <rPr>
        <sz val="13.5"/>
        <rFont val="細明體"/>
        <family val="3"/>
      </rPr>
      <t>、</t>
    </r>
    <r>
      <rPr>
        <sz val="13.5"/>
        <rFont val="Times New Roman"/>
        <family val="1"/>
      </rPr>
      <t xml:space="preserve">Collection and Disposal of Municipal Solid Waste </t>
    </r>
  </si>
  <si>
    <r>
      <t xml:space="preserve">10 - 1 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垃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圾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清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運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處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理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概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況</t>
    </r>
    <r>
      <rPr>
        <sz val="18"/>
        <rFont val="Times New Roman"/>
        <family val="1"/>
      </rPr>
      <t xml:space="preserve"> 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　</t>
    </r>
  </si>
  <si>
    <r>
      <t xml:space="preserve">10 - 1 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Collection and Disposal of Municipal Solid Waste (Cont.)</t>
    </r>
    <r>
      <rPr>
        <sz val="13.5"/>
        <rFont val="標楷體"/>
        <family val="4"/>
      </rPr>
      <t>　</t>
    </r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</si>
  <si>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Environmental Protection Bureau</t>
    </r>
  </si>
  <si>
    <t>資料來源：本府環保局</t>
  </si>
  <si>
    <t>民國86年  1997</t>
  </si>
  <si>
    <t>民國87年  1998</t>
  </si>
  <si>
    <t>民國88年  1999</t>
  </si>
  <si>
    <t>民國89年  2000</t>
  </si>
  <si>
    <t>民國90年  2001</t>
  </si>
  <si>
    <t>宜　　蘭　　市</t>
  </si>
  <si>
    <t>Yilan City</t>
  </si>
  <si>
    <t>羅　　東　　鎮</t>
  </si>
  <si>
    <t>Luodong Township</t>
  </si>
  <si>
    <t>蘇　　澳　　鎮</t>
  </si>
  <si>
    <t>Suao Township</t>
  </si>
  <si>
    <t>頭　　城　　鎮</t>
  </si>
  <si>
    <t>Toucheng Township</t>
  </si>
  <si>
    <t>礁　　溪　　鄉</t>
  </si>
  <si>
    <t>Jiaosi Township</t>
  </si>
  <si>
    <t>壯　　圍　　鄉</t>
  </si>
  <si>
    <t>Jhuangwei Township</t>
  </si>
  <si>
    <t>員　　山　　鄉</t>
  </si>
  <si>
    <t>Yuanshan Township</t>
  </si>
  <si>
    <t>冬　　山　　鄉</t>
  </si>
  <si>
    <t>Dongshan Township</t>
  </si>
  <si>
    <t>五　　結　　鄉</t>
  </si>
  <si>
    <t>Wujie Township</t>
  </si>
  <si>
    <t>三　　星　　鄉</t>
  </si>
  <si>
    <t>Sansing Township</t>
  </si>
  <si>
    <t>大　　同　　鄉</t>
  </si>
  <si>
    <t>Datong Township</t>
  </si>
  <si>
    <t>南　　澳　　鄉</t>
  </si>
  <si>
    <t>Nanao Township</t>
  </si>
  <si>
    <t>民國91年  2002</t>
  </si>
  <si>
    <t>民國92年  2003</t>
  </si>
  <si>
    <t>民國93年  2004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</si>
  <si>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Tons/Day</t>
    </r>
  </si>
  <si>
    <t>Garbage  Disposal</t>
  </si>
  <si>
    <t>Amount of
Refuse
Collected
Tons /per
Day</t>
  </si>
  <si>
    <t xml:space="preserve"> Disposal  Method (Metric Ton)</t>
  </si>
  <si>
    <t>Daily Garbage Disposa(Metric Ton)</t>
  </si>
  <si>
    <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資源回收率</t>
    </r>
    <r>
      <rPr>
        <sz val="10"/>
        <rFont val="Times New Roman"/>
        <family val="1"/>
      </rPr>
      <t>(%)=[(</t>
    </r>
    <r>
      <rPr>
        <sz val="10"/>
        <rFont val="標楷體"/>
        <family val="4"/>
      </rPr>
      <t>環保單位回收</t>
    </r>
    <r>
      <rPr>
        <sz val="10"/>
        <rFont val="Times New Roman"/>
        <family val="1"/>
      </rPr>
      <t>+</t>
    </r>
    <r>
      <rPr>
        <sz val="10"/>
        <rFont val="標楷體"/>
        <family val="4"/>
      </rPr>
      <t>社區學校機關團體回收</t>
    </r>
    <r>
      <rPr>
        <sz val="10"/>
        <rFont val="Times New Roman"/>
        <family val="1"/>
      </rPr>
      <t>)/</t>
    </r>
    <r>
      <rPr>
        <sz val="10"/>
        <rFont val="標楷體"/>
        <family val="4"/>
      </rPr>
      <t>總計</t>
    </r>
    <r>
      <rPr>
        <sz val="10"/>
        <rFont val="Times New Roman"/>
        <family val="1"/>
      </rPr>
      <t>]*100</t>
    </r>
  </si>
  <si>
    <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因四捨五入之故，細項加總可能不等於合計</t>
    </r>
  </si>
  <si>
    <r>
      <t>Illustration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1. Garbage Disposal Rate (%)=[(Agencies implementing rate of recycling +Communities, schools and</t>
    </r>
  </si>
  <si>
    <r>
      <t xml:space="preserve">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>organizations + Cremate+ Sanitary landfill + Composting)/ Total]*100</t>
    </r>
  </si>
  <si>
    <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>2. Resource recovery rate (%) = [(Agencies implementing rate of recycling + Communities, schools</t>
    </r>
  </si>
  <si>
    <r>
      <t xml:space="preserve">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　　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>and organizations)/Total]*100</t>
    </r>
  </si>
  <si>
    <r>
      <t xml:space="preserve">   </t>
    </r>
    <r>
      <rPr>
        <sz val="10"/>
        <rFont val="細明體"/>
        <family val="3"/>
      </rPr>
      <t>　　　　</t>
    </r>
    <r>
      <rPr>
        <sz val="10"/>
        <rFont val="Times New Roman"/>
        <family val="1"/>
      </rPr>
      <t>3. For the round calculation, the added subtotal should not be equal to the total.</t>
    </r>
  </si>
  <si>
    <r>
      <t>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垃圾妥善處理率</t>
    </r>
    <r>
      <rPr>
        <sz val="10"/>
        <rFont val="Times New Roman"/>
        <family val="1"/>
      </rPr>
      <t>(%)=[(</t>
    </r>
    <r>
      <rPr>
        <sz val="10"/>
        <rFont val="標楷體"/>
        <family val="4"/>
      </rPr>
      <t>環保單位回收</t>
    </r>
    <r>
      <rPr>
        <sz val="10"/>
        <rFont val="Times New Roman"/>
        <family val="1"/>
      </rPr>
      <t>+</t>
    </r>
    <r>
      <rPr>
        <sz val="10"/>
        <rFont val="標楷體"/>
        <family val="4"/>
      </rPr>
      <t>社區學校機關團體回收</t>
    </r>
    <r>
      <rPr>
        <sz val="10"/>
        <rFont val="Times New Roman"/>
        <family val="1"/>
      </rPr>
      <t>+</t>
    </r>
    <r>
      <rPr>
        <sz val="10"/>
        <rFont val="標楷體"/>
        <family val="4"/>
      </rPr>
      <t>焚化</t>
    </r>
    <r>
      <rPr>
        <sz val="10"/>
        <rFont val="Times New Roman"/>
        <family val="1"/>
      </rPr>
      <t>+</t>
    </r>
    <r>
      <rPr>
        <sz val="10"/>
        <rFont val="標楷體"/>
        <family val="4"/>
      </rPr>
      <t>衛生掩埋</t>
    </r>
    <r>
      <rPr>
        <sz val="10"/>
        <rFont val="Times New Roman"/>
        <family val="1"/>
      </rPr>
      <t>+</t>
    </r>
    <r>
      <rPr>
        <sz val="10"/>
        <rFont val="標楷體"/>
        <family val="4"/>
      </rPr>
      <t>堆肥</t>
    </r>
    <r>
      <rPr>
        <sz val="10"/>
        <rFont val="Times New Roman"/>
        <family val="1"/>
      </rPr>
      <t>)/</t>
    </r>
    <r>
      <rPr>
        <sz val="10"/>
        <rFont val="標楷體"/>
        <family val="4"/>
      </rPr>
      <t>總計</t>
    </r>
    <r>
      <rPr>
        <sz val="10"/>
        <rFont val="Times New Roman"/>
        <family val="1"/>
      </rPr>
      <t>]*</t>
    </r>
    <r>
      <rPr>
        <sz val="9"/>
        <rFont val="Times New Roman"/>
        <family val="1"/>
      </rPr>
      <t>100</t>
    </r>
  </si>
  <si>
    <t>民國94年  2005</t>
  </si>
  <si>
    <t>民國95年  2006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</si>
</sst>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\ ##0.0_);_(* \(#,##0\);_(* &quot;-&quot;_);_(@_)"/>
    <numFmt numFmtId="177" formatCode="_-* #\ ##0.00_-;\-* #,##0.00_-;_-* &quot;-&quot;_-;_-@_-"/>
    <numFmt numFmtId="178" formatCode="_(* #\ ###\ ##0_);_(* \(#,##0\);_(* &quot;-&quot;_);_(@_)"/>
    <numFmt numFmtId="179" formatCode="_-* #\ ##0_-;\-* #\ ##0_-;_-* &quot;-&quot;_-;_-@_-"/>
    <numFmt numFmtId="180" formatCode="_(* #.0_);_(* \(#,##0.0\);_(* &quot;-&quot;_);_(@_)"/>
    <numFmt numFmtId="181" formatCode="_-* #,##0.00_-;\-* #,##0.00_-;_-* &quot;-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m&quot;月&quot;d&quot;日&quot;"/>
    <numFmt numFmtId="189" formatCode="0_);[Red]\(0\)"/>
    <numFmt numFmtId="190" formatCode="0.00_ "/>
    <numFmt numFmtId="191" formatCode="0.00_);[Red]\(0.00\)"/>
    <numFmt numFmtId="192" formatCode="_(* #\ ##0_);_(* \(#,##0\);_(* &quot;-&quot;??_);_(@_)"/>
    <numFmt numFmtId="193" formatCode="_-* #\ ###\ ##0_-;\-* #\ ##0_-;_-* &quot;-&quot;_-;_-@_-"/>
    <numFmt numFmtId="194" formatCode="##,##0.0"/>
    <numFmt numFmtId="195" formatCode="#,##0.000"/>
    <numFmt numFmtId="196" formatCode="#0.000"/>
    <numFmt numFmtId="197" formatCode="##0.00"/>
    <numFmt numFmtId="198" formatCode="#,##0.0000"/>
    <numFmt numFmtId="199" formatCode="_-* #,##0.000_-;\-* #,##0.000_-;_-* &quot;-&quot;???_-;_-@_-"/>
  </numFmts>
  <fonts count="26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2"/>
      <name val="標楷體"/>
      <family val="4"/>
    </font>
    <font>
      <sz val="9.5"/>
      <name val="Times New Roman"/>
      <family val="1"/>
    </font>
    <font>
      <sz val="8"/>
      <name val="標楷體"/>
      <family val="4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3.5"/>
      <name val="Times New Roman"/>
      <family val="1"/>
    </font>
    <font>
      <sz val="13.5"/>
      <name val="標楷體"/>
      <family val="4"/>
    </font>
    <font>
      <sz val="13.5"/>
      <name val="細明體"/>
      <family val="3"/>
    </font>
    <font>
      <sz val="10"/>
      <name val="細明體"/>
      <family val="3"/>
    </font>
    <font>
      <sz val="10"/>
      <color indexed="8"/>
      <name val="標楷體"/>
      <family val="4"/>
    </font>
    <font>
      <sz val="10"/>
      <name val="新細明體"/>
      <family val="1"/>
    </font>
    <font>
      <sz val="9"/>
      <color indexed="8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49" fontId="3" fillId="0" borderId="7" xfId="15" applyNumberFormat="1" applyFont="1" applyBorder="1" applyAlignment="1">
      <alignment/>
    </xf>
    <xf numFmtId="49" fontId="10" fillId="0" borderId="0" xfId="15" applyNumberFormat="1" applyFont="1" applyAlignment="1">
      <alignment vertical="top"/>
    </xf>
    <xf numFmtId="178" fontId="6" fillId="0" borderId="0" xfId="0" applyNumberFormat="1" applyFont="1" applyAlignment="1">
      <alignment horizontal="right" vertical="center"/>
    </xf>
    <xf numFmtId="193" fontId="10" fillId="0" borderId="0" xfId="15" applyNumberFormat="1" applyFont="1" applyAlignment="1">
      <alignment vertical="center"/>
    </xf>
    <xf numFmtId="49" fontId="18" fillId="0" borderId="8" xfId="0" applyNumberFormat="1" applyFont="1" applyBorder="1" applyAlignment="1">
      <alignment horizontal="center" vertical="center"/>
    </xf>
    <xf numFmtId="195" fontId="10" fillId="0" borderId="0" xfId="0" applyNumberFormat="1" applyFont="1" applyBorder="1" applyAlignment="1">
      <alignment horizontal="right" vertical="center"/>
    </xf>
    <xf numFmtId="49" fontId="20" fillId="0" borderId="8" xfId="0" applyNumberFormat="1" applyFont="1" applyBorder="1" applyAlignment="1">
      <alignment horizontal="center" vertical="center"/>
    </xf>
    <xf numFmtId="195" fontId="19" fillId="0" borderId="0" xfId="0" applyNumberFormat="1" applyFont="1" applyBorder="1" applyAlignment="1">
      <alignment horizontal="right" vertical="center"/>
    </xf>
    <xf numFmtId="195" fontId="19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right" vertical="center"/>
    </xf>
    <xf numFmtId="195" fontId="19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 wrapText="1"/>
    </xf>
    <xf numFmtId="196" fontId="19" fillId="0" borderId="0" xfId="0" applyNumberFormat="1" applyFont="1" applyBorder="1" applyAlignment="1">
      <alignment horizontal="right" vertical="center" wrapText="1"/>
    </xf>
    <xf numFmtId="197" fontId="1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0" xfId="0" applyFont="1" applyAlignment="1" quotePrefix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10" fillId="0" borderId="0" xfId="15" applyNumberFormat="1" applyFont="1" applyFill="1" applyAlignment="1">
      <alignment vertical="top"/>
    </xf>
    <xf numFmtId="178" fontId="6" fillId="0" borderId="0" xfId="0" applyNumberFormat="1" applyFont="1" applyFill="1" applyAlignment="1">
      <alignment horizontal="right" vertical="center"/>
    </xf>
    <xf numFmtId="193" fontId="10" fillId="0" borderId="0" xfId="15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4" fillId="0" borderId="7" xfId="15" applyNumberFormat="1" applyFont="1" applyFill="1" applyBorder="1" applyAlignment="1">
      <alignment horizontal="left"/>
    </xf>
    <xf numFmtId="49" fontId="6" fillId="0" borderId="7" xfId="15" applyNumberFormat="1" applyFont="1" applyFill="1" applyBorder="1" applyAlignment="1">
      <alignment vertical="center"/>
    </xf>
    <xf numFmtId="176" fontId="4" fillId="0" borderId="0" xfId="15" applyNumberFormat="1" applyFont="1" applyFill="1" applyAlignment="1">
      <alignment vertical="center"/>
    </xf>
    <xf numFmtId="49" fontId="3" fillId="0" borderId="9" xfId="15" applyNumberFormat="1" applyFont="1" applyFill="1" applyBorder="1" applyAlignment="1">
      <alignment horizontal="centerContinuous" vertical="center"/>
    </xf>
    <xf numFmtId="49" fontId="10" fillId="0" borderId="9" xfId="15" applyNumberFormat="1" applyFont="1" applyFill="1" applyBorder="1" applyAlignment="1">
      <alignment horizontal="centerContinuous" vertical="center"/>
    </xf>
    <xf numFmtId="176" fontId="3" fillId="0" borderId="0" xfId="15" applyNumberFormat="1" applyFont="1" applyFill="1" applyAlignment="1">
      <alignment vertical="center"/>
    </xf>
    <xf numFmtId="49" fontId="3" fillId="0" borderId="10" xfId="15" applyNumberFormat="1" applyFont="1" applyFill="1" applyBorder="1" applyAlignment="1">
      <alignment horizontal="center" vertical="center"/>
    </xf>
    <xf numFmtId="49" fontId="3" fillId="0" borderId="11" xfId="15" applyNumberFormat="1" applyFont="1" applyFill="1" applyBorder="1" applyAlignment="1">
      <alignment horizontal="center" vertical="center"/>
    </xf>
    <xf numFmtId="49" fontId="3" fillId="0" borderId="3" xfId="15" applyNumberFormat="1" applyFont="1" applyFill="1" applyBorder="1" applyAlignment="1">
      <alignment horizontal="center" vertical="center"/>
    </xf>
    <xf numFmtId="49" fontId="3" fillId="0" borderId="0" xfId="15" applyNumberFormat="1" applyFont="1" applyFill="1" applyBorder="1" applyAlignment="1">
      <alignment horizontal="centerContinuous" vertical="center"/>
    </xf>
    <xf numFmtId="49" fontId="10" fillId="0" borderId="0" xfId="15" applyNumberFormat="1" applyFont="1" applyFill="1" applyBorder="1" applyAlignment="1">
      <alignment horizontal="centerContinuous" vertical="center"/>
    </xf>
    <xf numFmtId="49" fontId="3" fillId="0" borderId="12" xfId="15" applyNumberFormat="1" applyFont="1" applyFill="1" applyBorder="1" applyAlignment="1">
      <alignment horizontal="center" vertical="center"/>
    </xf>
    <xf numFmtId="49" fontId="3" fillId="0" borderId="13" xfId="15" applyNumberFormat="1" applyFont="1" applyFill="1" applyBorder="1" applyAlignment="1">
      <alignment horizontal="center" vertical="center"/>
    </xf>
    <xf numFmtId="49" fontId="3" fillId="0" borderId="4" xfId="15" applyNumberFormat="1" applyFont="1" applyFill="1" applyBorder="1" applyAlignment="1">
      <alignment horizontal="center" vertical="center"/>
    </xf>
    <xf numFmtId="49" fontId="3" fillId="0" borderId="13" xfId="15" applyNumberFormat="1" applyFont="1" applyFill="1" applyBorder="1" applyAlignment="1">
      <alignment horizontal="center" vertical="center" wrapText="1"/>
    </xf>
    <xf numFmtId="49" fontId="3" fillId="0" borderId="4" xfId="15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6" xfId="15" applyNumberFormat="1" applyFont="1" applyFill="1" applyBorder="1" applyAlignment="1">
      <alignment horizontal="center" vertical="center"/>
    </xf>
    <xf numFmtId="49" fontId="12" fillId="0" borderId="5" xfId="15" applyNumberFormat="1" applyFont="1" applyFill="1" applyBorder="1" applyAlignment="1">
      <alignment horizontal="center" vertical="center" wrapText="1"/>
    </xf>
    <xf numFmtId="49" fontId="12" fillId="0" borderId="6" xfId="15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194" fontId="19" fillId="0" borderId="0" xfId="0" applyNumberFormat="1" applyFont="1" applyFill="1" applyBorder="1" applyAlignment="1">
      <alignment horizontal="right" vertical="center" wrapText="1"/>
    </xf>
    <xf numFmtId="194" fontId="19" fillId="0" borderId="0" xfId="15" applyNumberFormat="1" applyFont="1" applyFill="1" applyBorder="1" applyAlignment="1">
      <alignment horizontal="right" vertical="center"/>
    </xf>
    <xf numFmtId="49" fontId="19" fillId="0" borderId="0" xfId="15" applyNumberFormat="1" applyFont="1" applyFill="1" applyBorder="1" applyAlignment="1">
      <alignment horizontal="right" vertical="center"/>
    </xf>
    <xf numFmtId="49" fontId="19" fillId="0" borderId="0" xfId="15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43" fontId="7" fillId="0" borderId="0" xfId="15" applyFont="1" applyAlignment="1">
      <alignment/>
    </xf>
    <xf numFmtId="43" fontId="24" fillId="0" borderId="0" xfId="15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/>
    </xf>
    <xf numFmtId="199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9" fillId="0" borderId="0" xfId="0" applyNumberFormat="1" applyFont="1" applyBorder="1" applyAlignment="1">
      <alignment horizontal="right" vertical="center"/>
    </xf>
    <xf numFmtId="43" fontId="25" fillId="0" borderId="0" xfId="15" applyFont="1" applyFill="1" applyBorder="1" applyAlignment="1">
      <alignment horizontal="right" vertical="center" wrapText="1"/>
    </xf>
    <xf numFmtId="199" fontId="25" fillId="0" borderId="0" xfId="15" applyNumberFormat="1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49" fontId="14" fillId="0" borderId="0" xfId="15" applyNumberFormat="1" applyFont="1" applyFill="1" applyAlignment="1" applyProtection="1">
      <alignment horizontal="center" vertical="center"/>
      <protection/>
    </xf>
    <xf numFmtId="49" fontId="14" fillId="0" borderId="0" xfId="0" applyNumberFormat="1" applyFont="1" applyFill="1" applyAlignment="1">
      <alignment horizontal="center" vertical="center"/>
    </xf>
    <xf numFmtId="49" fontId="3" fillId="0" borderId="11" xfId="15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2" fillId="0" borderId="16" xfId="15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3" fillId="0" borderId="17" xfId="15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2" fillId="0" borderId="19" xfId="15" applyNumberFormat="1" applyFont="1" applyFill="1" applyBorder="1" applyAlignment="1">
      <alignment horizontal="center" vertical="center"/>
    </xf>
    <xf numFmtId="49" fontId="12" fillId="0" borderId="20" xfId="15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0" xfId="15" applyNumberFormat="1" applyFont="1" applyFill="1" applyBorder="1" applyAlignment="1">
      <alignment horizontal="center" vertical="center"/>
    </xf>
    <xf numFmtId="49" fontId="6" fillId="0" borderId="7" xfId="15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vertical="top" wrapText="1"/>
    </xf>
    <xf numFmtId="49" fontId="10" fillId="0" borderId="9" xfId="15" applyNumberFormat="1" applyFont="1" applyFill="1" applyBorder="1" applyAlignment="1">
      <alignment vertical="top" wrapText="1"/>
    </xf>
    <xf numFmtId="49" fontId="12" fillId="0" borderId="3" xfId="15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12" xfId="15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top"/>
    </xf>
    <xf numFmtId="49" fontId="10" fillId="0" borderId="9" xfId="0" applyNumberFormat="1" applyFont="1" applyBorder="1" applyAlignment="1">
      <alignment vertical="top"/>
    </xf>
    <xf numFmtId="49" fontId="10" fillId="0" borderId="9" xfId="0" applyNumberFormat="1" applyFont="1" applyFill="1" applyBorder="1" applyAlignment="1">
      <alignment vertical="top"/>
    </xf>
    <xf numFmtId="49" fontId="11" fillId="0" borderId="0" xfId="0" applyNumberFormat="1" applyFont="1" applyFill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1" sqref="A11"/>
    </sheetView>
  </sheetViews>
  <sheetFormatPr defaultColWidth="9.00390625" defaultRowHeight="16.5"/>
  <cols>
    <col min="1" max="1" width="18.625" style="44" customWidth="1"/>
    <col min="2" max="2" width="13.125" style="44" customWidth="1"/>
    <col min="3" max="7" width="9.625" style="44" customWidth="1"/>
    <col min="8" max="14" width="11.375" style="44" customWidth="1"/>
    <col min="15" max="16384" width="9.00390625" style="44" customWidth="1"/>
  </cols>
  <sheetData>
    <row r="1" spans="1:18" s="43" customFormat="1" ht="15" customHeight="1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 t="s">
        <v>85</v>
      </c>
      <c r="O1" s="41"/>
      <c r="P1" s="41"/>
      <c r="Q1" s="41"/>
      <c r="R1" s="41"/>
    </row>
    <row r="2" spans="1:14" ht="24.75" customHeight="1">
      <c r="A2" s="85" t="s">
        <v>86</v>
      </c>
      <c r="B2" s="85"/>
      <c r="C2" s="85"/>
      <c r="D2" s="85"/>
      <c r="E2" s="85"/>
      <c r="F2" s="85"/>
      <c r="G2" s="85"/>
      <c r="H2" s="86" t="s">
        <v>87</v>
      </c>
      <c r="I2" s="87"/>
      <c r="J2" s="87"/>
      <c r="K2" s="87"/>
      <c r="L2" s="87"/>
      <c r="M2" s="87"/>
      <c r="N2" s="87"/>
    </row>
    <row r="3" spans="1:14" s="47" customFormat="1" ht="24.75" customHeight="1" thickBot="1">
      <c r="A3" s="45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01" t="s">
        <v>124</v>
      </c>
      <c r="N3" s="102"/>
    </row>
    <row r="4" spans="1:14" s="50" customFormat="1" ht="15.75" customHeight="1">
      <c r="A4" s="103" t="s">
        <v>23</v>
      </c>
      <c r="B4" s="94" t="s">
        <v>24</v>
      </c>
      <c r="C4" s="95"/>
      <c r="D4" s="95"/>
      <c r="E4" s="95"/>
      <c r="F4" s="95"/>
      <c r="G4" s="96"/>
      <c r="H4" s="48" t="s">
        <v>25</v>
      </c>
      <c r="I4" s="49"/>
      <c r="J4" s="49"/>
      <c r="K4" s="49"/>
      <c r="L4" s="49"/>
      <c r="M4" s="49"/>
      <c r="N4" s="49"/>
    </row>
    <row r="5" spans="1:14" s="50" customFormat="1" ht="15.75" customHeight="1">
      <c r="A5" s="104"/>
      <c r="B5" s="97" t="s">
        <v>15</v>
      </c>
      <c r="C5" s="92"/>
      <c r="D5" s="92"/>
      <c r="E5" s="92"/>
      <c r="F5" s="92"/>
      <c r="G5" s="93"/>
      <c r="H5" s="98" t="s">
        <v>26</v>
      </c>
      <c r="I5" s="99"/>
      <c r="J5" s="99"/>
      <c r="K5" s="99"/>
      <c r="L5" s="99"/>
      <c r="M5" s="99"/>
      <c r="N5" s="99"/>
    </row>
    <row r="6" spans="1:14" s="50" customFormat="1" ht="15.75" customHeight="1">
      <c r="A6" s="104"/>
      <c r="B6" s="51" t="s">
        <v>0</v>
      </c>
      <c r="C6" s="88" t="s">
        <v>27</v>
      </c>
      <c r="D6" s="89"/>
      <c r="E6" s="89"/>
      <c r="F6" s="89"/>
      <c r="G6" s="90"/>
      <c r="H6" s="53" t="s">
        <v>0</v>
      </c>
      <c r="I6" s="54" t="s">
        <v>28</v>
      </c>
      <c r="J6" s="55"/>
      <c r="K6" s="55"/>
      <c r="L6" s="55"/>
      <c r="M6" s="55"/>
      <c r="N6" s="55"/>
    </row>
    <row r="7" spans="1:14" s="50" customFormat="1" ht="15.75" customHeight="1">
      <c r="A7" s="104"/>
      <c r="B7" s="56" t="s">
        <v>16</v>
      </c>
      <c r="C7" s="91" t="s">
        <v>127</v>
      </c>
      <c r="D7" s="92"/>
      <c r="E7" s="92"/>
      <c r="F7" s="92"/>
      <c r="G7" s="93"/>
      <c r="H7" s="53" t="s">
        <v>17</v>
      </c>
      <c r="I7" s="91" t="s">
        <v>10</v>
      </c>
      <c r="J7" s="100"/>
      <c r="K7" s="100"/>
      <c r="L7" s="100"/>
      <c r="M7" s="100"/>
      <c r="N7" s="100"/>
    </row>
    <row r="8" spans="1:14" s="50" customFormat="1" ht="25.5" customHeight="1">
      <c r="A8" s="104"/>
      <c r="B8" s="110" t="s">
        <v>128</v>
      </c>
      <c r="C8" s="57" t="s">
        <v>18</v>
      </c>
      <c r="D8" s="57" t="s">
        <v>29</v>
      </c>
      <c r="E8" s="57" t="s">
        <v>30</v>
      </c>
      <c r="F8" s="58" t="s">
        <v>31</v>
      </c>
      <c r="G8" s="58" t="s">
        <v>32</v>
      </c>
      <c r="H8" s="108" t="s">
        <v>42</v>
      </c>
      <c r="I8" s="59" t="s">
        <v>43</v>
      </c>
      <c r="J8" s="57" t="s">
        <v>1</v>
      </c>
      <c r="K8" s="58" t="s">
        <v>19</v>
      </c>
      <c r="L8" s="60" t="s">
        <v>44</v>
      </c>
      <c r="M8" s="57" t="s">
        <v>33</v>
      </c>
      <c r="N8" s="52" t="s">
        <v>32</v>
      </c>
    </row>
    <row r="9" spans="1:23" s="50" customFormat="1" ht="24" customHeight="1" thickBot="1">
      <c r="A9" s="61" t="s">
        <v>34</v>
      </c>
      <c r="B9" s="111"/>
      <c r="C9" s="62" t="s">
        <v>35</v>
      </c>
      <c r="D9" s="62" t="s">
        <v>36</v>
      </c>
      <c r="E9" s="62" t="s">
        <v>37</v>
      </c>
      <c r="F9" s="62" t="s">
        <v>38</v>
      </c>
      <c r="G9" s="62" t="s">
        <v>39</v>
      </c>
      <c r="H9" s="109"/>
      <c r="I9" s="63" t="s">
        <v>40</v>
      </c>
      <c r="J9" s="20" t="s">
        <v>21</v>
      </c>
      <c r="K9" s="64" t="s">
        <v>45</v>
      </c>
      <c r="L9" s="62" t="s">
        <v>46</v>
      </c>
      <c r="M9" s="20" t="s">
        <v>22</v>
      </c>
      <c r="N9" s="65" t="s">
        <v>11</v>
      </c>
      <c r="O9" s="47"/>
      <c r="P9" s="47"/>
      <c r="Q9" s="47"/>
      <c r="R9" s="47"/>
      <c r="S9" s="47"/>
      <c r="T9" s="47"/>
      <c r="U9" s="47"/>
      <c r="V9" s="47"/>
      <c r="W9" s="47"/>
    </row>
    <row r="10" spans="1:23" s="50" customFormat="1" ht="61.5" customHeight="1">
      <c r="A10" s="66" t="s">
        <v>92</v>
      </c>
      <c r="B10" s="67">
        <v>613</v>
      </c>
      <c r="C10" s="68">
        <v>613</v>
      </c>
      <c r="D10" s="68">
        <v>613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47"/>
      <c r="P10" s="47"/>
      <c r="Q10" s="47"/>
      <c r="R10" s="47"/>
      <c r="S10" s="47"/>
      <c r="T10" s="47"/>
      <c r="U10" s="47"/>
      <c r="V10" s="47"/>
      <c r="W10" s="47"/>
    </row>
    <row r="11" spans="1:23" s="50" customFormat="1" ht="61.5" customHeight="1">
      <c r="A11" s="66" t="s">
        <v>93</v>
      </c>
      <c r="B11" s="67">
        <v>509</v>
      </c>
      <c r="C11" s="68">
        <v>509</v>
      </c>
      <c r="D11" s="68">
        <v>509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47"/>
      <c r="P11" s="47"/>
      <c r="Q11" s="47"/>
      <c r="R11" s="47"/>
      <c r="S11" s="47"/>
      <c r="T11" s="47"/>
      <c r="U11" s="47"/>
      <c r="V11" s="47"/>
      <c r="W11" s="47"/>
    </row>
    <row r="12" spans="1:23" s="50" customFormat="1" ht="61.5" customHeight="1">
      <c r="A12" s="66" t="s">
        <v>94</v>
      </c>
      <c r="B12" s="67">
        <v>524.4</v>
      </c>
      <c r="C12" s="68">
        <v>524.4</v>
      </c>
      <c r="D12" s="68">
        <v>524</v>
      </c>
      <c r="E12" s="68">
        <v>0.4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47"/>
      <c r="P12" s="47"/>
      <c r="Q12" s="47"/>
      <c r="R12" s="47"/>
      <c r="S12" s="47"/>
      <c r="T12" s="47"/>
      <c r="U12" s="47"/>
      <c r="V12" s="47"/>
      <c r="W12" s="47"/>
    </row>
    <row r="13" spans="1:23" s="50" customFormat="1" ht="61.5" customHeight="1">
      <c r="A13" s="66" t="s">
        <v>95</v>
      </c>
      <c r="B13" s="67">
        <v>474.1</v>
      </c>
      <c r="C13" s="68">
        <v>474.1</v>
      </c>
      <c r="D13" s="68">
        <v>474.1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47"/>
      <c r="P13" s="47"/>
      <c r="Q13" s="47"/>
      <c r="R13" s="47"/>
      <c r="S13" s="47"/>
      <c r="T13" s="47"/>
      <c r="U13" s="47"/>
      <c r="V13" s="47"/>
      <c r="W13" s="47"/>
    </row>
    <row r="14" spans="1:23" s="50" customFormat="1" ht="61.5" customHeight="1">
      <c r="A14" s="66" t="s">
        <v>96</v>
      </c>
      <c r="B14" s="67">
        <v>400.3</v>
      </c>
      <c r="C14" s="68">
        <v>400.3</v>
      </c>
      <c r="D14" s="68">
        <v>400.3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1:23" s="50" customFormat="1" ht="61.5" customHeight="1">
      <c r="A15" s="66"/>
      <c r="B15" s="67"/>
      <c r="C15" s="68"/>
      <c r="D15" s="68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47"/>
      <c r="P15" s="47"/>
      <c r="Q15" s="47"/>
      <c r="R15" s="47"/>
      <c r="S15" s="47"/>
      <c r="T15" s="47"/>
      <c r="U15" s="47"/>
      <c r="V15" s="47"/>
      <c r="W15" s="47"/>
    </row>
    <row r="16" spans="1:23" s="50" customFormat="1" ht="61.5" customHeight="1">
      <c r="A16" s="66"/>
      <c r="B16" s="67"/>
      <c r="C16" s="68"/>
      <c r="D16" s="68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47"/>
      <c r="P16" s="47"/>
      <c r="Q16" s="47"/>
      <c r="R16" s="47"/>
      <c r="S16" s="47"/>
      <c r="T16" s="47"/>
      <c r="U16" s="47"/>
      <c r="V16" s="47"/>
      <c r="W16" s="47"/>
    </row>
    <row r="17" spans="1:23" s="50" customFormat="1" ht="61.5" customHeight="1" thickBot="1">
      <c r="A17" s="66"/>
      <c r="B17" s="67"/>
      <c r="C17" s="68"/>
      <c r="D17" s="68"/>
      <c r="E17" s="69"/>
      <c r="F17" s="69"/>
      <c r="G17" s="69"/>
      <c r="H17" s="34"/>
      <c r="I17" s="70"/>
      <c r="J17" s="32"/>
      <c r="K17" s="70"/>
      <c r="L17" s="69"/>
      <c r="M17" s="32"/>
      <c r="N17" s="32"/>
      <c r="O17" s="47"/>
      <c r="P17" s="47"/>
      <c r="Q17" s="47"/>
      <c r="R17" s="47"/>
      <c r="S17" s="47"/>
      <c r="T17" s="47"/>
      <c r="U17" s="47"/>
      <c r="V17" s="47"/>
      <c r="W17" s="47"/>
    </row>
    <row r="18" spans="1:14" s="50" customFormat="1" ht="15.75" customHeight="1">
      <c r="A18" s="105" t="s">
        <v>91</v>
      </c>
      <c r="B18" s="106"/>
      <c r="C18" s="106"/>
      <c r="D18" s="106"/>
      <c r="E18" s="106"/>
      <c r="F18" s="106"/>
      <c r="G18" s="106"/>
      <c r="H18" s="107" t="s">
        <v>90</v>
      </c>
      <c r="I18" s="107"/>
      <c r="J18" s="107"/>
      <c r="K18" s="107"/>
      <c r="L18" s="107"/>
      <c r="M18" s="107"/>
      <c r="N18" s="107"/>
    </row>
    <row r="19" spans="1:8" ht="16.5">
      <c r="A19" s="71"/>
      <c r="H19" s="71"/>
    </row>
  </sheetData>
  <mergeCells count="14">
    <mergeCell ref="A18:G18"/>
    <mergeCell ref="H18:N18"/>
    <mergeCell ref="H8:H9"/>
    <mergeCell ref="B8:B9"/>
    <mergeCell ref="A2:G2"/>
    <mergeCell ref="H2:N2"/>
    <mergeCell ref="C6:G6"/>
    <mergeCell ref="C7:G7"/>
    <mergeCell ref="B4:G4"/>
    <mergeCell ref="B5:G5"/>
    <mergeCell ref="H5:N5"/>
    <mergeCell ref="I7:N7"/>
    <mergeCell ref="M3:N3"/>
    <mergeCell ref="A4:A8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geOrder="overThenDown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31">
      <selection activeCell="A42" sqref="A42"/>
    </sheetView>
  </sheetViews>
  <sheetFormatPr defaultColWidth="9.00390625" defaultRowHeight="16.5"/>
  <cols>
    <col min="1" max="1" width="18.625" style="0" customWidth="1"/>
    <col min="2" max="4" width="7.625" style="0" customWidth="1"/>
    <col min="5" max="5" width="8.00390625" style="0" customWidth="1"/>
    <col min="6" max="7" width="7.375" style="0" customWidth="1"/>
    <col min="8" max="8" width="8.00390625" style="0" customWidth="1"/>
    <col min="9" max="9" width="7.625" style="0" customWidth="1"/>
    <col min="10" max="10" width="8.625" style="0" customWidth="1"/>
    <col min="11" max="16" width="7.625" style="0" customWidth="1"/>
    <col min="17" max="17" width="10.625" style="0" customWidth="1"/>
    <col min="18" max="19" width="7.625" style="0" customWidth="1"/>
  </cols>
  <sheetData>
    <row r="1" spans="1:19" s="26" customFormat="1" ht="15" customHeight="1">
      <c r="A1" s="24" t="s">
        <v>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O1" s="24"/>
      <c r="P1" s="24"/>
      <c r="Q1" s="24"/>
      <c r="R1" s="24"/>
      <c r="S1" s="25" t="s">
        <v>85</v>
      </c>
    </row>
    <row r="2" spans="1:19" s="2" customFormat="1" ht="24.75" customHeight="1">
      <c r="A2" s="155" t="s">
        <v>88</v>
      </c>
      <c r="B2" s="155"/>
      <c r="C2" s="155"/>
      <c r="D2" s="155"/>
      <c r="E2" s="155"/>
      <c r="F2" s="155"/>
      <c r="G2" s="155"/>
      <c r="H2" s="155"/>
      <c r="I2" s="155"/>
      <c r="J2" s="86" t="s">
        <v>89</v>
      </c>
      <c r="K2" s="86"/>
      <c r="L2" s="86"/>
      <c r="M2" s="86"/>
      <c r="N2" s="86"/>
      <c r="O2" s="86"/>
      <c r="P2" s="86"/>
      <c r="Q2" s="86"/>
      <c r="R2" s="86"/>
      <c r="S2" s="86"/>
    </row>
    <row r="3" spans="1:19" s="2" customFormat="1" ht="24.75" customHeight="1" thickBot="1">
      <c r="A3" s="23" t="s">
        <v>79</v>
      </c>
      <c r="B3" s="21"/>
      <c r="C3" s="21"/>
      <c r="D3" s="21"/>
      <c r="E3" s="21"/>
      <c r="F3" s="11"/>
      <c r="G3" s="11"/>
      <c r="H3" s="11"/>
      <c r="I3" s="11"/>
      <c r="J3" s="21"/>
      <c r="K3" s="21"/>
      <c r="L3" s="21"/>
      <c r="M3" s="21"/>
      <c r="N3" s="21"/>
      <c r="O3" s="21"/>
      <c r="P3" s="21"/>
      <c r="Q3" s="21"/>
      <c r="R3" s="101" t="s">
        <v>124</v>
      </c>
      <c r="S3" s="102"/>
    </row>
    <row r="4" spans="1:19" s="3" customFormat="1" ht="15.75" customHeight="1">
      <c r="A4" s="103" t="s">
        <v>14</v>
      </c>
      <c r="B4" s="142" t="s">
        <v>13</v>
      </c>
      <c r="C4" s="143"/>
      <c r="D4" s="143"/>
      <c r="E4" s="143"/>
      <c r="F4" s="143"/>
      <c r="G4" s="143"/>
      <c r="H4" s="117" t="s">
        <v>47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21"/>
    </row>
    <row r="5" spans="1:19" s="3" customFormat="1" ht="15.75" customHeight="1">
      <c r="A5" s="141"/>
      <c r="B5" s="137" t="s">
        <v>48</v>
      </c>
      <c r="C5" s="156" t="s">
        <v>49</v>
      </c>
      <c r="D5" s="157"/>
      <c r="E5" s="157"/>
      <c r="F5" s="157"/>
      <c r="G5" s="157"/>
      <c r="H5" s="158"/>
      <c r="I5" s="158"/>
      <c r="J5" s="158" t="s">
        <v>125</v>
      </c>
      <c r="K5" s="158"/>
      <c r="L5" s="158"/>
      <c r="M5" s="158"/>
      <c r="N5" s="158"/>
      <c r="O5" s="158"/>
      <c r="P5" s="158"/>
      <c r="Q5" s="126" t="s">
        <v>77</v>
      </c>
      <c r="R5" s="128" t="s">
        <v>50</v>
      </c>
      <c r="S5" s="126" t="s">
        <v>51</v>
      </c>
    </row>
    <row r="6" spans="1:19" s="3" customFormat="1" ht="15.75" customHeight="1">
      <c r="A6" s="141"/>
      <c r="B6" s="138"/>
      <c r="C6" s="17"/>
      <c r="D6" s="112" t="s">
        <v>2</v>
      </c>
      <c r="E6" s="113"/>
      <c r="F6" s="113"/>
      <c r="G6" s="113"/>
      <c r="H6" s="121" t="s">
        <v>52</v>
      </c>
      <c r="I6" s="122"/>
      <c r="J6" s="123" t="s">
        <v>3</v>
      </c>
      <c r="K6" s="124"/>
      <c r="L6" s="124"/>
      <c r="M6" s="125" t="s">
        <v>53</v>
      </c>
      <c r="N6" s="124"/>
      <c r="O6" s="124"/>
      <c r="P6" s="124"/>
      <c r="Q6" s="127"/>
      <c r="R6" s="116"/>
      <c r="S6" s="127"/>
    </row>
    <row r="7" spans="1:19" s="3" customFormat="1" ht="15.75" customHeight="1">
      <c r="A7" s="141"/>
      <c r="B7" s="139"/>
      <c r="C7" s="114" t="s">
        <v>54</v>
      </c>
      <c r="D7" s="126" t="s">
        <v>55</v>
      </c>
      <c r="E7" s="124"/>
      <c r="F7" s="124"/>
      <c r="G7" s="148"/>
      <c r="H7" s="12" t="s">
        <v>56</v>
      </c>
      <c r="I7" s="73" t="s">
        <v>57</v>
      </c>
      <c r="J7" s="146" t="s">
        <v>4</v>
      </c>
      <c r="K7" s="129" t="s">
        <v>58</v>
      </c>
      <c r="L7" s="129" t="s">
        <v>59</v>
      </c>
      <c r="M7" s="119" t="s">
        <v>5</v>
      </c>
      <c r="N7" s="119" t="s">
        <v>76</v>
      </c>
      <c r="O7" s="119" t="s">
        <v>6</v>
      </c>
      <c r="P7" s="119" t="s">
        <v>60</v>
      </c>
      <c r="Q7" s="127"/>
      <c r="R7" s="116"/>
      <c r="S7" s="127"/>
    </row>
    <row r="8" spans="1:19" s="3" customFormat="1" ht="15.75" customHeight="1">
      <c r="A8" s="141"/>
      <c r="B8" s="140"/>
      <c r="C8" s="115"/>
      <c r="D8" s="149" t="s">
        <v>61</v>
      </c>
      <c r="E8" s="150"/>
      <c r="F8" s="150"/>
      <c r="G8" s="151"/>
      <c r="H8" s="144" t="s">
        <v>62</v>
      </c>
      <c r="I8" s="145"/>
      <c r="J8" s="147"/>
      <c r="K8" s="130"/>
      <c r="L8" s="130"/>
      <c r="M8" s="120"/>
      <c r="N8" s="120"/>
      <c r="O8" s="120"/>
      <c r="P8" s="120"/>
      <c r="Q8" s="127"/>
      <c r="R8" s="116"/>
      <c r="S8" s="127"/>
    </row>
    <row r="9" spans="1:19" s="3" customFormat="1" ht="33" customHeight="1">
      <c r="A9" s="133" t="s">
        <v>63</v>
      </c>
      <c r="B9" s="135" t="s">
        <v>126</v>
      </c>
      <c r="C9" s="116"/>
      <c r="D9" s="13" t="s">
        <v>64</v>
      </c>
      <c r="E9" s="14" t="s">
        <v>82</v>
      </c>
      <c r="F9" s="15" t="s">
        <v>7</v>
      </c>
      <c r="G9" s="15" t="s">
        <v>8</v>
      </c>
      <c r="H9" s="16" t="s">
        <v>83</v>
      </c>
      <c r="I9" s="12" t="s">
        <v>9</v>
      </c>
      <c r="J9" s="147"/>
      <c r="K9" s="130"/>
      <c r="L9" s="130"/>
      <c r="M9" s="120"/>
      <c r="N9" s="120"/>
      <c r="O9" s="120"/>
      <c r="P9" s="120"/>
      <c r="Q9" s="161" t="s">
        <v>78</v>
      </c>
      <c r="R9" s="159" t="s">
        <v>65</v>
      </c>
      <c r="S9" s="131" t="s">
        <v>66</v>
      </c>
    </row>
    <row r="10" spans="1:25" s="3" customFormat="1" ht="33" customHeight="1" thickBot="1">
      <c r="A10" s="134"/>
      <c r="B10" s="136"/>
      <c r="C10" s="18" t="s">
        <v>81</v>
      </c>
      <c r="D10" s="18" t="s">
        <v>12</v>
      </c>
      <c r="E10" s="19" t="s">
        <v>67</v>
      </c>
      <c r="F10" s="19" t="s">
        <v>68</v>
      </c>
      <c r="G10" s="19" t="s">
        <v>69</v>
      </c>
      <c r="H10" s="22" t="s">
        <v>80</v>
      </c>
      <c r="I10" s="74" t="s">
        <v>70</v>
      </c>
      <c r="J10" s="75" t="s">
        <v>71</v>
      </c>
      <c r="K10" s="20" t="s">
        <v>72</v>
      </c>
      <c r="L10" s="20" t="s">
        <v>20</v>
      </c>
      <c r="M10" s="18" t="s">
        <v>73</v>
      </c>
      <c r="N10" s="18" t="s">
        <v>74</v>
      </c>
      <c r="O10" s="18" t="s">
        <v>75</v>
      </c>
      <c r="P10" s="20" t="s">
        <v>11</v>
      </c>
      <c r="Q10" s="162"/>
      <c r="R10" s="160"/>
      <c r="S10" s="132"/>
      <c r="Y10" s="76"/>
    </row>
    <row r="11" spans="1:19" s="3" customFormat="1" ht="19.5" customHeight="1">
      <c r="A11" s="27" t="s">
        <v>121</v>
      </c>
      <c r="B11" s="30">
        <v>382</v>
      </c>
      <c r="C11" s="31">
        <v>435</v>
      </c>
      <c r="D11" s="31">
        <v>381</v>
      </c>
      <c r="E11" s="31">
        <v>375</v>
      </c>
      <c r="F11" s="31">
        <v>1</v>
      </c>
      <c r="G11" s="31">
        <v>5</v>
      </c>
      <c r="H11" s="31">
        <v>23</v>
      </c>
      <c r="I11" s="31">
        <v>31</v>
      </c>
      <c r="J11" s="82">
        <v>0</v>
      </c>
      <c r="K11" s="33">
        <v>271</v>
      </c>
      <c r="L11" s="33">
        <v>111</v>
      </c>
      <c r="M11" s="82">
        <v>0</v>
      </c>
      <c r="N11" s="82">
        <v>0</v>
      </c>
      <c r="O11" s="82">
        <v>0</v>
      </c>
      <c r="P11" s="82">
        <v>0</v>
      </c>
      <c r="Q11" s="35">
        <v>0.826</v>
      </c>
      <c r="R11" s="36">
        <v>74.71</v>
      </c>
      <c r="S11" s="36">
        <v>12.41</v>
      </c>
    </row>
    <row r="12" spans="1:19" s="3" customFormat="1" ht="19.5" customHeight="1">
      <c r="A12" s="27" t="s">
        <v>122</v>
      </c>
      <c r="B12" s="30">
        <v>316.699</v>
      </c>
      <c r="C12" s="31">
        <v>375.275</v>
      </c>
      <c r="D12" s="31">
        <v>316.699</v>
      </c>
      <c r="E12" s="31">
        <v>316.358</v>
      </c>
      <c r="F12" s="82">
        <v>0</v>
      </c>
      <c r="G12" s="31">
        <v>0.341</v>
      </c>
      <c r="H12" s="31">
        <v>35.222</v>
      </c>
      <c r="I12" s="31">
        <v>23.354</v>
      </c>
      <c r="J12" s="82">
        <v>0</v>
      </c>
      <c r="K12" s="33">
        <v>238.984</v>
      </c>
      <c r="L12" s="33">
        <v>77.715</v>
      </c>
      <c r="M12" s="82">
        <v>0</v>
      </c>
      <c r="N12" s="82">
        <v>0</v>
      </c>
      <c r="O12" s="82">
        <v>0</v>
      </c>
      <c r="P12" s="82">
        <v>0</v>
      </c>
      <c r="Q12" s="35">
        <v>0.684</v>
      </c>
      <c r="R12" s="36">
        <v>79.29</v>
      </c>
      <c r="S12" s="36">
        <v>15.61</v>
      </c>
    </row>
    <row r="13" spans="1:19" s="3" customFormat="1" ht="19.5" customHeight="1">
      <c r="A13" s="27" t="s">
        <v>123</v>
      </c>
      <c r="B13" s="30">
        <v>282.77</v>
      </c>
      <c r="C13" s="31">
        <v>360.58</v>
      </c>
      <c r="D13" s="31">
        <v>282.77</v>
      </c>
      <c r="E13" s="31">
        <v>282.77</v>
      </c>
      <c r="F13" s="82">
        <v>0</v>
      </c>
      <c r="G13" s="82">
        <v>0</v>
      </c>
      <c r="H13" s="31">
        <v>51.175</v>
      </c>
      <c r="I13" s="31">
        <v>26.635</v>
      </c>
      <c r="J13" s="82">
        <v>0</v>
      </c>
      <c r="K13" s="33">
        <v>268.818</v>
      </c>
      <c r="L13" s="33">
        <v>13.953</v>
      </c>
      <c r="M13" s="82">
        <v>0</v>
      </c>
      <c r="N13" s="82">
        <v>0</v>
      </c>
      <c r="O13" s="82">
        <v>0</v>
      </c>
      <c r="P13" s="82">
        <v>0</v>
      </c>
      <c r="Q13" s="35">
        <v>0.612</v>
      </c>
      <c r="R13" s="36">
        <v>96.13</v>
      </c>
      <c r="S13" s="36">
        <v>21.58</v>
      </c>
    </row>
    <row r="14" spans="1:19" s="3" customFormat="1" ht="19.5" customHeight="1">
      <c r="A14" s="27" t="s">
        <v>137</v>
      </c>
      <c r="B14" s="30">
        <v>236.631</v>
      </c>
      <c r="C14" s="31">
        <v>349.888</v>
      </c>
      <c r="D14" s="31">
        <v>236.631</v>
      </c>
      <c r="E14" s="31">
        <v>236.631</v>
      </c>
      <c r="F14" s="82">
        <v>0</v>
      </c>
      <c r="G14" s="82">
        <v>0</v>
      </c>
      <c r="H14" s="31">
        <v>79.839</v>
      </c>
      <c r="I14" s="31">
        <v>33.418</v>
      </c>
      <c r="J14" s="82">
        <v>202.233</v>
      </c>
      <c r="K14" s="33">
        <v>34.362</v>
      </c>
      <c r="L14" s="33">
        <v>0.036</v>
      </c>
      <c r="M14" s="82">
        <v>0</v>
      </c>
      <c r="N14" s="82">
        <v>0</v>
      </c>
      <c r="O14" s="82">
        <v>0</v>
      </c>
      <c r="P14" s="82">
        <v>0</v>
      </c>
      <c r="Q14" s="35">
        <v>0.513</v>
      </c>
      <c r="R14" s="36">
        <v>99.99</v>
      </c>
      <c r="S14" s="36">
        <v>32.37</v>
      </c>
    </row>
    <row r="15" spans="1:19" s="3" customFormat="1" ht="19.5" customHeight="1">
      <c r="A15" s="27" t="s">
        <v>138</v>
      </c>
      <c r="B15" s="30">
        <f>SUM(B16:B39)</f>
        <v>230.93099999999995</v>
      </c>
      <c r="C15" s="30">
        <f>SUM(C16:C39)</f>
        <v>356.41400000000004</v>
      </c>
      <c r="D15" s="30">
        <f>SUM(D16:D39)</f>
        <v>230.93099999999995</v>
      </c>
      <c r="E15" s="30">
        <f aca="true" t="shared" si="0" ref="E15:O15">SUM(E16:E39)</f>
        <v>230.93099999999995</v>
      </c>
      <c r="F15" s="82">
        <f t="shared" si="0"/>
        <v>0</v>
      </c>
      <c r="G15" s="82">
        <f t="shared" si="0"/>
        <v>0</v>
      </c>
      <c r="H15" s="31">
        <f>SUM(H16:H39)</f>
        <v>89.233</v>
      </c>
      <c r="I15" s="31">
        <f t="shared" si="0"/>
        <v>36.24999999999999</v>
      </c>
      <c r="J15" s="30">
        <f t="shared" si="0"/>
        <v>226.90099999999998</v>
      </c>
      <c r="K15" s="30">
        <v>2.138</v>
      </c>
      <c r="L15" s="81">
        <f t="shared" si="0"/>
        <v>0</v>
      </c>
      <c r="M15" s="82">
        <f t="shared" si="0"/>
        <v>0</v>
      </c>
      <c r="N15" s="82">
        <f t="shared" si="0"/>
        <v>0</v>
      </c>
      <c r="O15" s="82">
        <f t="shared" si="0"/>
        <v>0</v>
      </c>
      <c r="P15" s="83">
        <v>1.892</v>
      </c>
      <c r="Q15" s="35">
        <v>0.502</v>
      </c>
      <c r="R15" s="36">
        <v>99.36</v>
      </c>
      <c r="S15" s="78">
        <v>29.47</v>
      </c>
    </row>
    <row r="16" spans="1:19" s="3" customFormat="1" ht="13.5" customHeight="1">
      <c r="A16" s="27" t="s">
        <v>97</v>
      </c>
      <c r="B16" s="28">
        <v>58.182</v>
      </c>
      <c r="C16" s="28">
        <f>SUM(D16,H16,I16)</f>
        <v>89.4</v>
      </c>
      <c r="D16" s="28">
        <f>SUM(E16:G16)</f>
        <v>58.182</v>
      </c>
      <c r="E16" s="28">
        <v>58.182</v>
      </c>
      <c r="F16" s="82">
        <v>0</v>
      </c>
      <c r="G16" s="82">
        <v>0</v>
      </c>
      <c r="H16" s="31">
        <v>19.878</v>
      </c>
      <c r="I16" s="31">
        <v>11.34</v>
      </c>
      <c r="J16" s="28">
        <v>58.182</v>
      </c>
      <c r="K16" s="80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35">
        <v>0.61</v>
      </c>
      <c r="R16" s="36">
        <v>99.97</v>
      </c>
      <c r="S16" s="78">
        <v>28</v>
      </c>
    </row>
    <row r="17" spans="1:19" s="3" customFormat="1" ht="13.5" customHeight="1">
      <c r="A17" s="29" t="s">
        <v>98</v>
      </c>
      <c r="B17" s="84"/>
      <c r="C17" s="84"/>
      <c r="D17" s="84"/>
      <c r="E17" s="84"/>
      <c r="F17" s="84"/>
      <c r="G17" s="84"/>
      <c r="H17" s="31"/>
      <c r="I17" s="31"/>
      <c r="J17" s="84"/>
      <c r="K17" s="80"/>
      <c r="L17" s="84"/>
      <c r="M17" s="84"/>
      <c r="N17" s="84"/>
      <c r="O17" s="84"/>
      <c r="P17" s="84"/>
      <c r="Q17" s="35"/>
      <c r="R17" s="36"/>
      <c r="S17" s="84"/>
    </row>
    <row r="18" spans="1:19" s="3" customFormat="1" ht="13.5" customHeight="1">
      <c r="A18" s="27" t="s">
        <v>99</v>
      </c>
      <c r="B18" s="28">
        <v>36.359</v>
      </c>
      <c r="C18" s="28">
        <f>SUM(D18,H18,I18)</f>
        <v>57.65200000000001</v>
      </c>
      <c r="D18" s="28">
        <f>SUM(E18:G18)</f>
        <v>36.359</v>
      </c>
      <c r="E18" s="28">
        <v>36.359</v>
      </c>
      <c r="F18" s="82">
        <v>0</v>
      </c>
      <c r="G18" s="82">
        <v>0</v>
      </c>
      <c r="H18" s="31">
        <v>13.788</v>
      </c>
      <c r="I18" s="31">
        <v>7.505</v>
      </c>
      <c r="J18" s="28">
        <v>36.359</v>
      </c>
      <c r="K18" s="80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35">
        <v>0.491</v>
      </c>
      <c r="R18" s="36">
        <f>(H18+I18+J18+K18+M18)/C18*100</f>
        <v>99.99999999999999</v>
      </c>
      <c r="S18" s="78">
        <v>31.2</v>
      </c>
    </row>
    <row r="19" spans="1:19" s="3" customFormat="1" ht="13.5" customHeight="1">
      <c r="A19" s="29" t="s">
        <v>100</v>
      </c>
      <c r="B19" s="84"/>
      <c r="C19" s="84"/>
      <c r="D19" s="84"/>
      <c r="E19" s="84"/>
      <c r="F19" s="84"/>
      <c r="G19" s="84"/>
      <c r="H19" s="31"/>
      <c r="I19" s="31"/>
      <c r="J19" s="84"/>
      <c r="K19" s="80"/>
      <c r="L19" s="84"/>
      <c r="M19" s="84"/>
      <c r="N19" s="84"/>
      <c r="O19" s="84"/>
      <c r="P19" s="84"/>
      <c r="Q19" s="35"/>
      <c r="R19" s="36"/>
      <c r="S19" s="36"/>
    </row>
    <row r="20" spans="1:19" s="3" customFormat="1" ht="13.5" customHeight="1">
      <c r="A20" s="27" t="s">
        <v>101</v>
      </c>
      <c r="B20" s="28">
        <v>25.382</v>
      </c>
      <c r="C20" s="28">
        <f>SUM(D20,H20,I20)</f>
        <v>37.009</v>
      </c>
      <c r="D20" s="28">
        <f>SUM(E20:G20)</f>
        <v>25.382</v>
      </c>
      <c r="E20" s="28">
        <v>25.382</v>
      </c>
      <c r="F20" s="82">
        <v>0</v>
      </c>
      <c r="G20" s="82">
        <v>0</v>
      </c>
      <c r="H20" s="31">
        <v>9.101</v>
      </c>
      <c r="I20" s="31">
        <v>2.526</v>
      </c>
      <c r="J20" s="28">
        <v>25.382</v>
      </c>
      <c r="K20" s="80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35">
        <v>0.587</v>
      </c>
      <c r="R20" s="36">
        <v>99.97</v>
      </c>
      <c r="S20" s="78">
        <v>27.56</v>
      </c>
    </row>
    <row r="21" spans="1:19" s="3" customFormat="1" ht="13.5" customHeight="1">
      <c r="A21" s="29" t="s">
        <v>102</v>
      </c>
      <c r="B21" s="84"/>
      <c r="C21" s="84"/>
      <c r="D21" s="84"/>
      <c r="E21" s="84"/>
      <c r="F21" s="84"/>
      <c r="G21" s="84"/>
      <c r="H21" s="31"/>
      <c r="I21" s="31"/>
      <c r="J21" s="84"/>
      <c r="K21" s="84"/>
      <c r="L21" s="84"/>
      <c r="M21" s="84"/>
      <c r="N21" s="84"/>
      <c r="O21" s="84"/>
      <c r="P21" s="84"/>
      <c r="Q21" s="35"/>
      <c r="R21" s="36"/>
      <c r="S21" s="36"/>
    </row>
    <row r="22" spans="1:20" s="3" customFormat="1" ht="13.5" customHeight="1">
      <c r="A22" s="27" t="s">
        <v>103</v>
      </c>
      <c r="B22" s="28">
        <v>16.516</v>
      </c>
      <c r="C22" s="28">
        <f>SUM(D22,H22,I22)</f>
        <v>27.07</v>
      </c>
      <c r="D22" s="28">
        <f>SUM(E22:G22)</f>
        <v>16.516</v>
      </c>
      <c r="E22" s="28">
        <v>16.516</v>
      </c>
      <c r="F22" s="82">
        <v>0</v>
      </c>
      <c r="G22" s="82">
        <v>0</v>
      </c>
      <c r="H22" s="31">
        <v>7.902</v>
      </c>
      <c r="I22" s="31">
        <v>2.652</v>
      </c>
      <c r="J22" s="28">
        <v>16.516</v>
      </c>
      <c r="K22" s="80">
        <v>0</v>
      </c>
      <c r="L22" s="28"/>
      <c r="M22" s="82">
        <v>0</v>
      </c>
      <c r="N22" s="82">
        <v>0</v>
      </c>
      <c r="O22" s="82">
        <v>0</v>
      </c>
      <c r="P22" s="82">
        <v>0</v>
      </c>
      <c r="Q22" s="35">
        <v>0.517</v>
      </c>
      <c r="R22" s="36">
        <v>99.84</v>
      </c>
      <c r="S22" s="78">
        <v>33.07</v>
      </c>
      <c r="T22" s="76"/>
    </row>
    <row r="23" spans="1:19" s="3" customFormat="1" ht="13.5" customHeight="1">
      <c r="A23" s="29" t="s">
        <v>104</v>
      </c>
      <c r="B23" s="84"/>
      <c r="C23" s="84"/>
      <c r="D23" s="84"/>
      <c r="E23" s="84"/>
      <c r="F23" s="84"/>
      <c r="G23" s="84"/>
      <c r="H23" s="31"/>
      <c r="I23" s="31"/>
      <c r="J23" s="84"/>
      <c r="K23" s="84"/>
      <c r="L23" s="84"/>
      <c r="M23" s="84"/>
      <c r="N23" s="84"/>
      <c r="O23" s="84"/>
      <c r="P23" s="84"/>
      <c r="Q23" s="35"/>
      <c r="R23" s="36"/>
      <c r="S23" s="36"/>
    </row>
    <row r="24" spans="1:19" s="3" customFormat="1" ht="13.5" customHeight="1">
      <c r="A24" s="27" t="s">
        <v>105</v>
      </c>
      <c r="B24" s="28">
        <v>17.767</v>
      </c>
      <c r="C24" s="28">
        <f>SUM(D24,H24,I24)</f>
        <v>27.046999999999997</v>
      </c>
      <c r="D24" s="28">
        <f>SUM(E24:G24)</f>
        <v>17.767</v>
      </c>
      <c r="E24" s="28">
        <v>17.767</v>
      </c>
      <c r="F24" s="82">
        <v>0</v>
      </c>
      <c r="G24" s="82">
        <v>0</v>
      </c>
      <c r="H24" s="31">
        <v>7.661</v>
      </c>
      <c r="I24" s="31">
        <v>1.619</v>
      </c>
      <c r="J24" s="28">
        <v>17.767</v>
      </c>
      <c r="K24" s="80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35">
        <v>0.493</v>
      </c>
      <c r="R24" s="36">
        <v>99.88</v>
      </c>
      <c r="S24" s="78">
        <v>28.85</v>
      </c>
    </row>
    <row r="25" spans="1:19" s="3" customFormat="1" ht="13.5" customHeight="1">
      <c r="A25" s="29" t="s">
        <v>106</v>
      </c>
      <c r="B25" s="84"/>
      <c r="C25" s="84"/>
      <c r="D25" s="84"/>
      <c r="E25" s="84"/>
      <c r="F25" s="84"/>
      <c r="G25" s="84"/>
      <c r="H25" s="31"/>
      <c r="I25" s="31"/>
      <c r="J25" s="84"/>
      <c r="K25" s="84"/>
      <c r="L25" s="84"/>
      <c r="M25" s="84"/>
      <c r="N25" s="84"/>
      <c r="O25" s="84"/>
      <c r="P25" s="84"/>
      <c r="Q25" s="35"/>
      <c r="R25" s="36"/>
      <c r="S25" s="36"/>
    </row>
    <row r="26" spans="1:19" s="3" customFormat="1" ht="13.5" customHeight="1">
      <c r="A26" s="27" t="s">
        <v>107</v>
      </c>
      <c r="B26" s="28">
        <v>11.825</v>
      </c>
      <c r="C26" s="28">
        <f>SUM(D26,H26,I26)</f>
        <v>17.74</v>
      </c>
      <c r="D26" s="28">
        <f>SUM(E26:G26)</f>
        <v>11.825</v>
      </c>
      <c r="E26" s="28">
        <v>11.825</v>
      </c>
      <c r="F26" s="82">
        <v>0</v>
      </c>
      <c r="G26" s="82">
        <v>0</v>
      </c>
      <c r="H26" s="31">
        <v>5.021</v>
      </c>
      <c r="I26" s="31">
        <v>0.894</v>
      </c>
      <c r="J26" s="28">
        <v>9.933</v>
      </c>
      <c r="K26" s="80">
        <v>0</v>
      </c>
      <c r="L26" s="82">
        <v>0</v>
      </c>
      <c r="M26" s="82">
        <v>0</v>
      </c>
      <c r="N26" s="82">
        <v>0</v>
      </c>
      <c r="O26" s="82">
        <v>0</v>
      </c>
      <c r="P26" s="83">
        <v>1.892</v>
      </c>
      <c r="Q26" s="35">
        <v>0.465</v>
      </c>
      <c r="R26" s="36">
        <v>89.85</v>
      </c>
      <c r="S26" s="78">
        <v>26.73</v>
      </c>
    </row>
    <row r="27" spans="1:19" s="3" customFormat="1" ht="13.5" customHeight="1">
      <c r="A27" s="29" t="s">
        <v>108</v>
      </c>
      <c r="B27" s="84"/>
      <c r="C27" s="84"/>
      <c r="D27" s="84"/>
      <c r="E27" s="84"/>
      <c r="F27" s="84"/>
      <c r="G27" s="84"/>
      <c r="H27" s="31"/>
      <c r="I27" s="31"/>
      <c r="J27" s="84"/>
      <c r="K27" s="80"/>
      <c r="L27" s="84"/>
      <c r="M27" s="84"/>
      <c r="N27" s="84"/>
      <c r="O27" s="84"/>
      <c r="P27" s="84"/>
      <c r="Q27" s="35"/>
      <c r="R27" s="36"/>
      <c r="S27" s="36"/>
    </row>
    <row r="28" spans="1:19" s="3" customFormat="1" ht="13.5" customHeight="1">
      <c r="A28" s="27" t="s">
        <v>109</v>
      </c>
      <c r="B28" s="28">
        <v>11.704</v>
      </c>
      <c r="C28" s="28">
        <f>SUM(D28,H28,I28)</f>
        <v>18.522000000000002</v>
      </c>
      <c r="D28" s="28">
        <f>SUM(E28:G28)</f>
        <v>11.704</v>
      </c>
      <c r="E28" s="28">
        <v>11.704</v>
      </c>
      <c r="F28" s="82">
        <v>0</v>
      </c>
      <c r="G28" s="82">
        <v>0</v>
      </c>
      <c r="H28" s="31">
        <v>6.152</v>
      </c>
      <c r="I28" s="31">
        <v>0.666</v>
      </c>
      <c r="J28" s="28">
        <v>11.704</v>
      </c>
      <c r="K28" s="80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35">
        <v>0.36</v>
      </c>
      <c r="R28" s="36">
        <v>99.92</v>
      </c>
      <c r="S28" s="78">
        <v>32.13</v>
      </c>
    </row>
    <row r="29" spans="1:19" s="3" customFormat="1" ht="13.5" customHeight="1">
      <c r="A29" s="29" t="s">
        <v>110</v>
      </c>
      <c r="B29" s="84"/>
      <c r="C29" s="84"/>
      <c r="D29" s="84"/>
      <c r="E29" s="84"/>
      <c r="F29" s="84"/>
      <c r="G29" s="84"/>
      <c r="H29" s="31"/>
      <c r="I29" s="31"/>
      <c r="J29" s="84"/>
      <c r="K29" s="84"/>
      <c r="L29" s="84"/>
      <c r="M29" s="84"/>
      <c r="N29" s="84"/>
      <c r="O29" s="84"/>
      <c r="P29" s="84"/>
      <c r="Q29" s="35"/>
      <c r="R29" s="36"/>
      <c r="S29" s="36"/>
    </row>
    <row r="30" spans="1:19" s="3" customFormat="1" ht="13.5" customHeight="1">
      <c r="A30" s="27" t="s">
        <v>111</v>
      </c>
      <c r="B30" s="28">
        <v>25.278</v>
      </c>
      <c r="C30" s="28">
        <f>SUM(D30,H30,I30)</f>
        <v>38.980999999999995</v>
      </c>
      <c r="D30" s="28">
        <f>SUM(E30:G30)</f>
        <v>25.278</v>
      </c>
      <c r="E30" s="28">
        <v>25.278</v>
      </c>
      <c r="F30" s="82">
        <v>0</v>
      </c>
      <c r="G30" s="82">
        <v>0</v>
      </c>
      <c r="H30" s="31">
        <v>6.531</v>
      </c>
      <c r="I30" s="31">
        <v>7.172</v>
      </c>
      <c r="J30" s="28">
        <v>23.14</v>
      </c>
      <c r="K30" s="28">
        <v>2.138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35">
        <v>0.494</v>
      </c>
      <c r="R30" s="36">
        <f>(H30+I30+J30+K30+M30)/C30*100</f>
        <v>100.00000000000003</v>
      </c>
      <c r="S30" s="78">
        <v>30.45</v>
      </c>
    </row>
    <row r="31" spans="1:19" s="3" customFormat="1" ht="13.5" customHeight="1">
      <c r="A31" s="29" t="s">
        <v>112</v>
      </c>
      <c r="B31" s="84"/>
      <c r="C31" s="84"/>
      <c r="D31" s="84"/>
      <c r="E31" s="84"/>
      <c r="F31" s="84"/>
      <c r="G31" s="84"/>
      <c r="H31" s="31"/>
      <c r="I31" s="31"/>
      <c r="J31" s="84"/>
      <c r="K31" s="84"/>
      <c r="L31" s="84"/>
      <c r="M31" s="84"/>
      <c r="N31" s="84"/>
      <c r="O31" s="84"/>
      <c r="P31" s="84"/>
      <c r="Q31" s="35"/>
      <c r="R31" s="36"/>
      <c r="S31" s="36"/>
    </row>
    <row r="32" spans="1:19" s="3" customFormat="1" ht="13.5" customHeight="1">
      <c r="A32" s="27" t="s">
        <v>113</v>
      </c>
      <c r="B32" s="28">
        <v>17.551</v>
      </c>
      <c r="C32" s="28">
        <f>SUM(D32,H32,I32)</f>
        <v>27.631999999999998</v>
      </c>
      <c r="D32" s="28">
        <f>SUM(E32:G32)</f>
        <v>17.551</v>
      </c>
      <c r="E32" s="28">
        <v>17.551</v>
      </c>
      <c r="F32" s="82">
        <v>0</v>
      </c>
      <c r="G32" s="82">
        <v>0</v>
      </c>
      <c r="H32" s="31">
        <v>9.869</v>
      </c>
      <c r="I32" s="31">
        <v>0.212</v>
      </c>
      <c r="J32" s="28">
        <v>17.551</v>
      </c>
      <c r="K32" s="80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35">
        <v>0.466</v>
      </c>
      <c r="R32" s="36">
        <v>99.16</v>
      </c>
      <c r="S32" s="78">
        <v>30.31</v>
      </c>
    </row>
    <row r="33" spans="1:19" s="3" customFormat="1" ht="13.5" customHeight="1">
      <c r="A33" s="29" t="s">
        <v>114</v>
      </c>
      <c r="B33" s="84"/>
      <c r="C33" s="84"/>
      <c r="D33" s="84"/>
      <c r="E33" s="84"/>
      <c r="F33" s="84"/>
      <c r="G33" s="84"/>
      <c r="H33" s="31"/>
      <c r="I33" s="31"/>
      <c r="J33" s="84"/>
      <c r="K33" s="84"/>
      <c r="L33" s="84"/>
      <c r="M33" s="84"/>
      <c r="N33" s="84"/>
      <c r="O33" s="84"/>
      <c r="P33" s="84"/>
      <c r="Q33" s="35"/>
      <c r="R33" s="36"/>
      <c r="S33" s="36"/>
    </row>
    <row r="34" spans="1:19" s="3" customFormat="1" ht="13.5" customHeight="1">
      <c r="A34" s="27" t="s">
        <v>115</v>
      </c>
      <c r="B34" s="28">
        <v>6.362</v>
      </c>
      <c r="C34" s="28">
        <f>SUM(D34,H34,I34)</f>
        <v>9.352</v>
      </c>
      <c r="D34" s="28">
        <f>SUM(E34:G34)</f>
        <v>6.362</v>
      </c>
      <c r="E34" s="28">
        <v>6.362</v>
      </c>
      <c r="F34" s="82">
        <v>0</v>
      </c>
      <c r="G34" s="82">
        <v>0</v>
      </c>
      <c r="H34" s="31">
        <v>1.898</v>
      </c>
      <c r="I34" s="31">
        <v>1.092</v>
      </c>
      <c r="J34" s="28">
        <v>6.362</v>
      </c>
      <c r="K34" s="80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35">
        <v>0.299</v>
      </c>
      <c r="R34" s="36">
        <v>99.8</v>
      </c>
      <c r="S34" s="78">
        <v>26.01</v>
      </c>
    </row>
    <row r="35" spans="1:19" s="3" customFormat="1" ht="13.5" customHeight="1">
      <c r="A35" s="29" t="s">
        <v>116</v>
      </c>
      <c r="B35" s="84"/>
      <c r="C35" s="84"/>
      <c r="D35" s="84"/>
      <c r="E35" s="84"/>
      <c r="F35" s="84"/>
      <c r="G35" s="84"/>
      <c r="H35" s="31"/>
      <c r="I35" s="31"/>
      <c r="J35" s="84"/>
      <c r="K35" s="80"/>
      <c r="L35" s="84"/>
      <c r="M35" s="84"/>
      <c r="N35" s="84"/>
      <c r="O35" s="84"/>
      <c r="P35" s="84"/>
      <c r="Q35" s="35"/>
      <c r="R35" s="36"/>
      <c r="S35" s="36"/>
    </row>
    <row r="36" spans="1:19" s="3" customFormat="1" ht="13.5" customHeight="1">
      <c r="A36" s="27" t="s">
        <v>117</v>
      </c>
      <c r="B36" s="28">
        <v>1.708</v>
      </c>
      <c r="C36" s="28">
        <f>SUM(D36,H36,I36)</f>
        <v>2.86</v>
      </c>
      <c r="D36" s="28">
        <f>SUM(E36:G36)</f>
        <v>1.708</v>
      </c>
      <c r="E36" s="28">
        <v>1.708</v>
      </c>
      <c r="F36" s="82">
        <v>0</v>
      </c>
      <c r="G36" s="82">
        <v>0</v>
      </c>
      <c r="H36" s="31">
        <v>0.816</v>
      </c>
      <c r="I36" s="31">
        <v>0.336</v>
      </c>
      <c r="J36" s="28">
        <v>1.708</v>
      </c>
      <c r="K36" s="80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35">
        <v>0.294</v>
      </c>
      <c r="R36" s="36">
        <v>99.67</v>
      </c>
      <c r="S36" s="78">
        <v>34.87</v>
      </c>
    </row>
    <row r="37" spans="1:19" s="3" customFormat="1" ht="13.5" customHeight="1">
      <c r="A37" s="29" t="s">
        <v>118</v>
      </c>
      <c r="B37" s="84"/>
      <c r="C37" s="84"/>
      <c r="D37" s="84"/>
      <c r="E37" s="84"/>
      <c r="F37" s="84"/>
      <c r="G37" s="84"/>
      <c r="H37" s="31"/>
      <c r="I37" s="31"/>
      <c r="J37" s="84"/>
      <c r="K37" s="80"/>
      <c r="L37" s="84"/>
      <c r="M37" s="84"/>
      <c r="N37" s="84"/>
      <c r="O37" s="84"/>
      <c r="P37" s="84"/>
      <c r="Q37" s="35"/>
      <c r="R37" s="36"/>
      <c r="S37" s="36"/>
    </row>
    <row r="38" spans="1:19" s="3" customFormat="1" ht="13.5" customHeight="1">
      <c r="A38" s="27" t="s">
        <v>119</v>
      </c>
      <c r="B38" s="28">
        <v>2.297</v>
      </c>
      <c r="C38" s="28">
        <f>SUM(D38,H38,I38)</f>
        <v>3.149</v>
      </c>
      <c r="D38" s="28">
        <f>SUM(E38:G38)</f>
        <v>2.297</v>
      </c>
      <c r="E38" s="28">
        <v>2.297</v>
      </c>
      <c r="F38" s="82">
        <v>0</v>
      </c>
      <c r="G38" s="82">
        <v>0</v>
      </c>
      <c r="H38" s="31">
        <v>0.616</v>
      </c>
      <c r="I38" s="31">
        <v>0.236</v>
      </c>
      <c r="J38" s="28">
        <v>2.297</v>
      </c>
      <c r="K38" s="80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35">
        <v>0.388</v>
      </c>
      <c r="R38" s="36">
        <v>99.5</v>
      </c>
      <c r="S38" s="78">
        <v>25.02</v>
      </c>
    </row>
    <row r="39" spans="1:19" s="3" customFormat="1" ht="13.5" customHeight="1" thickBot="1">
      <c r="A39" s="29" t="s">
        <v>120</v>
      </c>
      <c r="B39" s="84"/>
      <c r="C39" s="84"/>
      <c r="D39" s="84"/>
      <c r="E39" s="84"/>
      <c r="F39" s="84"/>
      <c r="G39" s="84"/>
      <c r="H39" s="79"/>
      <c r="I39" s="79"/>
      <c r="J39" s="84"/>
      <c r="K39" s="84"/>
      <c r="L39" s="84"/>
      <c r="M39" s="84"/>
      <c r="N39" s="84"/>
      <c r="O39" s="84"/>
      <c r="P39" s="84"/>
      <c r="Q39" s="35"/>
      <c r="R39" s="36"/>
      <c r="S39" s="84"/>
    </row>
    <row r="40" spans="1:19" s="3" customFormat="1" ht="15.75" customHeight="1">
      <c r="A40" s="152" t="s">
        <v>91</v>
      </c>
      <c r="B40" s="153"/>
      <c r="C40" s="153"/>
      <c r="D40" s="153"/>
      <c r="E40" s="153"/>
      <c r="F40" s="153"/>
      <c r="G40" s="153"/>
      <c r="H40" s="153"/>
      <c r="I40" s="153"/>
      <c r="J40" s="154" t="s">
        <v>90</v>
      </c>
      <c r="K40" s="154"/>
      <c r="L40" s="154"/>
      <c r="M40" s="154"/>
      <c r="N40" s="154"/>
      <c r="O40" s="154"/>
      <c r="P40" s="154"/>
      <c r="Q40" s="154"/>
      <c r="R40" s="154"/>
      <c r="S40" s="154"/>
    </row>
    <row r="41" spans="1:19" s="3" customFormat="1" ht="15" customHeight="1">
      <c r="A41" s="39" t="s">
        <v>136</v>
      </c>
      <c r="B41" s="40"/>
      <c r="C41" s="7"/>
      <c r="D41" s="7"/>
      <c r="E41" s="4"/>
      <c r="F41" s="4"/>
      <c r="G41" s="4"/>
      <c r="H41" s="8"/>
      <c r="I41" s="8"/>
      <c r="J41" s="37" t="s">
        <v>131</v>
      </c>
      <c r="K41" s="9"/>
      <c r="L41" s="9"/>
      <c r="M41" s="4"/>
      <c r="N41" s="4"/>
      <c r="O41" s="4"/>
      <c r="P41" s="9"/>
      <c r="Q41" s="6"/>
      <c r="R41" s="10"/>
      <c r="S41" s="10"/>
    </row>
    <row r="42" spans="1:19" s="3" customFormat="1" ht="15" customHeight="1">
      <c r="A42" s="39" t="s">
        <v>129</v>
      </c>
      <c r="B42" s="40"/>
      <c r="C42" s="7"/>
      <c r="D42" s="7"/>
      <c r="E42" s="4"/>
      <c r="F42" s="4"/>
      <c r="G42" s="4"/>
      <c r="H42" s="8"/>
      <c r="I42" s="8"/>
      <c r="J42" s="38" t="s">
        <v>132</v>
      </c>
      <c r="K42" s="9"/>
      <c r="L42" s="9"/>
      <c r="M42" s="4"/>
      <c r="N42" s="4"/>
      <c r="O42" s="4"/>
      <c r="P42" s="9"/>
      <c r="Q42" s="6"/>
      <c r="R42" s="10"/>
      <c r="S42" s="10"/>
    </row>
    <row r="43" spans="1:19" s="3" customFormat="1" ht="15" customHeight="1">
      <c r="A43" s="39" t="s">
        <v>130</v>
      </c>
      <c r="B43" s="40"/>
      <c r="C43" s="7"/>
      <c r="D43" s="7"/>
      <c r="E43" s="4"/>
      <c r="F43" s="4"/>
      <c r="G43" s="4"/>
      <c r="H43" s="8"/>
      <c r="I43" s="8"/>
      <c r="J43" s="72" t="s">
        <v>133</v>
      </c>
      <c r="K43" s="9"/>
      <c r="L43" s="9"/>
      <c r="M43" s="4"/>
      <c r="N43" s="4"/>
      <c r="O43" s="4"/>
      <c r="P43" s="9"/>
      <c r="Q43" s="6"/>
      <c r="R43" s="10"/>
      <c r="S43" s="10"/>
    </row>
    <row r="44" spans="1:19" s="3" customFormat="1" ht="15" customHeight="1">
      <c r="A44" s="39"/>
      <c r="B44" s="40"/>
      <c r="C44" s="7"/>
      <c r="D44" s="7"/>
      <c r="E44" s="4"/>
      <c r="F44" s="4"/>
      <c r="G44" s="4"/>
      <c r="H44" s="8"/>
      <c r="I44" s="8"/>
      <c r="J44" s="72" t="s">
        <v>134</v>
      </c>
      <c r="K44" s="9"/>
      <c r="L44" s="9"/>
      <c r="M44" s="4"/>
      <c r="N44" s="4"/>
      <c r="O44" s="4"/>
      <c r="P44" s="9"/>
      <c r="Q44" s="6"/>
      <c r="R44" s="10"/>
      <c r="S44" s="10"/>
    </row>
    <row r="45" spans="1:19" s="3" customFormat="1" ht="15" customHeight="1">
      <c r="A45" s="5"/>
      <c r="B45" s="6"/>
      <c r="C45" s="7"/>
      <c r="D45" s="7"/>
      <c r="E45" s="4"/>
      <c r="F45" s="4"/>
      <c r="G45" s="4"/>
      <c r="H45" s="8"/>
      <c r="I45" s="8"/>
      <c r="J45" s="72" t="s">
        <v>135</v>
      </c>
      <c r="K45" s="9"/>
      <c r="L45" s="9"/>
      <c r="M45" s="4"/>
      <c r="N45" s="4"/>
      <c r="O45" s="4"/>
      <c r="P45" s="9"/>
      <c r="Q45" s="6"/>
      <c r="R45" s="10"/>
      <c r="S45" s="10"/>
    </row>
    <row r="46" spans="1:19" s="3" customFormat="1" ht="15" customHeight="1">
      <c r="A46" s="5"/>
      <c r="B46" s="6"/>
      <c r="C46" s="7"/>
      <c r="D46" s="7"/>
      <c r="E46" s="4"/>
      <c r="F46" s="4"/>
      <c r="G46" s="4"/>
      <c r="H46" s="8"/>
      <c r="I46" s="8"/>
      <c r="J46" s="9"/>
      <c r="K46" s="9"/>
      <c r="L46" s="9"/>
      <c r="M46" s="4"/>
      <c r="N46" s="4"/>
      <c r="O46" s="4"/>
      <c r="P46" s="9"/>
      <c r="Q46" s="6"/>
      <c r="R46" s="10"/>
      <c r="S46" s="10"/>
    </row>
    <row r="47" ht="14.25" customHeight="1">
      <c r="A47" s="1"/>
    </row>
  </sheetData>
  <mergeCells count="34">
    <mergeCell ref="A40:I40"/>
    <mergeCell ref="J40:S40"/>
    <mergeCell ref="A2:I2"/>
    <mergeCell ref="J2:S2"/>
    <mergeCell ref="P7:P9"/>
    <mergeCell ref="C5:I5"/>
    <mergeCell ref="J5:P5"/>
    <mergeCell ref="R9:R10"/>
    <mergeCell ref="Q9:Q10"/>
    <mergeCell ref="K7:K9"/>
    <mergeCell ref="A9:A10"/>
    <mergeCell ref="B9:B10"/>
    <mergeCell ref="B5:B8"/>
    <mergeCell ref="M7:M9"/>
    <mergeCell ref="A4:A8"/>
    <mergeCell ref="B4:G4"/>
    <mergeCell ref="H8:I8"/>
    <mergeCell ref="J7:J9"/>
    <mergeCell ref="D7:G7"/>
    <mergeCell ref="D8:G8"/>
    <mergeCell ref="R3:S3"/>
    <mergeCell ref="H6:I6"/>
    <mergeCell ref="J6:L6"/>
    <mergeCell ref="M6:P6"/>
    <mergeCell ref="S5:S8"/>
    <mergeCell ref="Q5:Q8"/>
    <mergeCell ref="R5:R8"/>
    <mergeCell ref="L7:L9"/>
    <mergeCell ref="N7:N9"/>
    <mergeCell ref="S9:S10"/>
    <mergeCell ref="D6:G6"/>
    <mergeCell ref="C7:C9"/>
    <mergeCell ref="H4:R4"/>
    <mergeCell ref="O7:O9"/>
  </mergeCells>
  <printOptions horizontalCentered="1"/>
  <pageMargins left="0.984251968503937" right="0.984251968503937" top="0.984251968503937" bottom="0.7874015748031497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Users</dc:creator>
  <cp:keywords/>
  <dc:description/>
  <cp:lastModifiedBy>Ms-User</cp:lastModifiedBy>
  <cp:lastPrinted>2007-09-03T08:22:39Z</cp:lastPrinted>
  <dcterms:created xsi:type="dcterms:W3CDTF">1999-06-17T03:39:58Z</dcterms:created>
  <dcterms:modified xsi:type="dcterms:W3CDTF">2007-09-04T01:19:18Z</dcterms:modified>
  <cp:category/>
  <cp:version/>
  <cp:contentType/>
  <cp:contentStatus/>
</cp:coreProperties>
</file>