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535" activeTab="1"/>
  </bookViews>
  <sheets>
    <sheet name="公告表一" sheetId="1" r:id="rId1"/>
    <sheet name="公告表二" sheetId="2" r:id="rId2"/>
    <sheet name="公告表三" sheetId="3" r:id="rId3"/>
  </sheets>
  <definedNames>
    <definedName name="_xlnm.Print_Area" localSheetId="0">'公告表一'!$A$1:$J$34</definedName>
    <definedName name="_xlnm.Print_Area" localSheetId="1">'公告表二'!$A$1:$K$42</definedName>
    <definedName name="_xlnm.Print_Area" localSheetId="2">'公告表三'!$A$1:$G$39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7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尾數+0.01
</t>
        </r>
      </text>
    </comment>
    <comment ref="F10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尾數+0.01</t>
        </r>
      </text>
    </comment>
  </commentList>
</comments>
</file>

<file path=xl/sharedStrings.xml><?xml version="1.0" encoding="utf-8"?>
<sst xmlns="http://schemas.openxmlformats.org/spreadsheetml/2006/main" count="100" uniqueCount="67">
  <si>
    <t>宜 蘭 縣 總 預 算</t>
  </si>
  <si>
    <t xml:space="preserve">單位:新台幣千元 </t>
  </si>
  <si>
    <t>項           目</t>
  </si>
  <si>
    <t>金   額</t>
  </si>
  <si>
    <t>%</t>
  </si>
  <si>
    <t>一、歲入合計</t>
  </si>
  <si>
    <t>100.00</t>
  </si>
  <si>
    <t>二、歲出合計</t>
  </si>
  <si>
    <t>三、歲入歲出餘絀</t>
  </si>
  <si>
    <t>歲 入 歲 出 簡 明 比 較 分 析 表</t>
  </si>
  <si>
    <t>本年度預算數</t>
  </si>
  <si>
    <t>上年度預算數</t>
  </si>
  <si>
    <t>前年度決算數</t>
  </si>
  <si>
    <t>本年度與上年度比較</t>
  </si>
  <si>
    <t xml:space="preserve">   1.稅課收入</t>
  </si>
  <si>
    <t xml:space="preserve">   2.工程受益費收入</t>
  </si>
  <si>
    <t xml:space="preserve">   3.罰款及賠償收入</t>
  </si>
  <si>
    <t xml:space="preserve">   4.規費收入</t>
  </si>
  <si>
    <t xml:space="preserve">   5.信託管理收入</t>
  </si>
  <si>
    <t xml:space="preserve">   6.財產收入</t>
  </si>
  <si>
    <t xml:space="preserve">   7.營業盈餘及事業收入</t>
  </si>
  <si>
    <t xml:space="preserve">   8.補助及協助收入</t>
  </si>
  <si>
    <t xml:space="preserve">   9.捐獻及贈與收入</t>
  </si>
  <si>
    <t xml:space="preserve">   10.自治稅捐收入</t>
  </si>
  <si>
    <t xml:space="preserve">   11.其他收入</t>
  </si>
  <si>
    <t xml:space="preserve">   1.一般政務支出</t>
  </si>
  <si>
    <t xml:space="preserve">   2.教育科學文化支出</t>
  </si>
  <si>
    <t xml:space="preserve">   3.經濟發展支出</t>
  </si>
  <si>
    <t xml:space="preserve">   4.社會福利支出</t>
  </si>
  <si>
    <t xml:space="preserve">   5.社區發展及環境保護支出</t>
  </si>
  <si>
    <t xml:space="preserve">   6.退休撫卹支出</t>
  </si>
  <si>
    <t xml:space="preserve">   7.警政支出</t>
  </si>
  <si>
    <t xml:space="preserve">   8.債務支出</t>
  </si>
  <si>
    <t xml:space="preserve">   9.協助及補助支出</t>
  </si>
  <si>
    <t xml:space="preserve">   10.其他支出</t>
  </si>
  <si>
    <t>單位：新台幣千元</t>
  </si>
  <si>
    <t>項　　　　　　目</t>
  </si>
  <si>
    <t xml:space="preserve">     (二)債務之舉借</t>
  </si>
  <si>
    <r>
      <t>收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支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簡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明</t>
    </r>
    <r>
      <rPr>
        <b/>
        <u val="single"/>
        <sz val="16.05"/>
        <color indexed="8"/>
        <rFont val="Times New Roman"/>
        <family val="1"/>
      </rPr>
      <t xml:space="preserve">   </t>
    </r>
    <r>
      <rPr>
        <b/>
        <u val="single"/>
        <sz val="16.05"/>
        <color indexed="8"/>
        <rFont val="標楷體"/>
        <family val="4"/>
      </rPr>
      <t>比</t>
    </r>
    <r>
      <rPr>
        <b/>
        <u val="single"/>
        <sz val="16.05"/>
        <color indexed="8"/>
        <rFont val="Times New Roman"/>
        <family val="1"/>
      </rPr>
      <t xml:space="preserve">   </t>
    </r>
    <r>
      <rPr>
        <b/>
        <u val="single"/>
        <sz val="16.05"/>
        <color indexed="8"/>
        <rFont val="標楷體"/>
        <family val="4"/>
      </rPr>
      <t>較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分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析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表</t>
    </r>
  </si>
  <si>
    <t>一、收入合計</t>
  </si>
  <si>
    <t xml:space="preserve">     (一)歲入</t>
  </si>
  <si>
    <t xml:space="preserve">     (二)債務之舉借</t>
  </si>
  <si>
    <t xml:space="preserve">     (三)預計移用以前年度歲</t>
  </si>
  <si>
    <t xml:space="preserve">         計賸餘調節因應數</t>
  </si>
  <si>
    <t>二、支出合計</t>
  </si>
  <si>
    <t xml:space="preserve">     (一)歲出</t>
  </si>
  <si>
    <t xml:space="preserve">       1.直接稅收入</t>
  </si>
  <si>
    <t xml:space="preserve">       2.間接稅收入</t>
  </si>
  <si>
    <t xml:space="preserve">       3.賦稅外收入</t>
  </si>
  <si>
    <t xml:space="preserve">       1.一般經常支出</t>
  </si>
  <si>
    <t xml:space="preserve">       2.債務利息及事務支出</t>
  </si>
  <si>
    <t xml:space="preserve">       3.預備金</t>
  </si>
  <si>
    <t>歲 入 歲 出 性 質 及 餘 絀 簡 明 比 較 分 析 表</t>
  </si>
  <si>
    <t>一、經常門</t>
  </si>
  <si>
    <t xml:space="preserve"> ﹝一﹞歲入</t>
  </si>
  <si>
    <t xml:space="preserve"> ﹝二﹞歲出</t>
  </si>
  <si>
    <t xml:space="preserve"> ﹝三﹞經常門賸餘</t>
  </si>
  <si>
    <t>二、資本門</t>
  </si>
  <si>
    <t xml:space="preserve">       1.減少資產</t>
  </si>
  <si>
    <t xml:space="preserve">       2.收回投資</t>
  </si>
  <si>
    <t xml:space="preserve">       1.增置或擴充改良資產</t>
  </si>
  <si>
    <t xml:space="preserve">       2.增加投資</t>
  </si>
  <si>
    <t xml:space="preserve"> ﹝三﹞資本門差短</t>
  </si>
  <si>
    <t xml:space="preserve">單位:新台幣千元 </t>
  </si>
  <si>
    <t>中華民國98年度</t>
  </si>
  <si>
    <r>
      <t xml:space="preserve">                                        </t>
    </r>
    <r>
      <rPr>
        <sz val="11.05"/>
        <color indexed="8"/>
        <rFont val="標楷體"/>
        <family val="4"/>
      </rPr>
      <t>中華民國</t>
    </r>
    <r>
      <rPr>
        <sz val="11.05"/>
        <color indexed="8"/>
        <rFont val="Times New Roman"/>
        <family val="1"/>
      </rPr>
      <t>98</t>
    </r>
    <r>
      <rPr>
        <sz val="11.05"/>
        <color indexed="8"/>
        <rFont val="標楷體"/>
        <family val="4"/>
      </rPr>
      <t>年度</t>
    </r>
  </si>
  <si>
    <t xml:space="preserve">  中華民國98年度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</si>
</sst>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  <numFmt numFmtId="178" formatCode="_-* #,##0_-;\-* #,##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_(* #,##0_);_(* \(#,##0\);_(* &quot;-&quot;??_);_(@_)"/>
    <numFmt numFmtId="192" formatCode="0.00_ "/>
    <numFmt numFmtId="193" formatCode="#,##0.0;[Red]\-#,##0.0"/>
    <numFmt numFmtId="194" formatCode="0.0_ "/>
    <numFmt numFmtId="195" formatCode="0_ "/>
    <numFmt numFmtId="196" formatCode="0.000_ "/>
    <numFmt numFmtId="197" formatCode="m&quot;月&quot;d&quot;日&quot;"/>
    <numFmt numFmtId="198" formatCode="0;_ꐀ"/>
    <numFmt numFmtId="199" formatCode="0;_᠀"/>
    <numFmt numFmtId="200" formatCode="0.0;_᠀"/>
    <numFmt numFmtId="201" formatCode="0.00;_᠀"/>
    <numFmt numFmtId="202" formatCode="0_);\(0\)"/>
    <numFmt numFmtId="203" formatCode="#,##0_);[Red]\(#,##0\)"/>
  </numFmts>
  <fonts count="3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4"/>
      <color indexed="8"/>
      <name val="標楷體"/>
      <family val="4"/>
    </font>
    <font>
      <b/>
      <u val="single"/>
      <sz val="16"/>
      <color indexed="8"/>
      <name val="標楷體"/>
      <family val="4"/>
    </font>
    <font>
      <b/>
      <sz val="16"/>
      <name val="新細明體"/>
      <family val="1"/>
    </font>
    <font>
      <sz val="11"/>
      <color indexed="8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.55"/>
      <color indexed="8"/>
      <name val="標楷體"/>
      <family val="4"/>
    </font>
    <font>
      <sz val="10.8"/>
      <color indexed="8"/>
      <name val="標楷體"/>
      <family val="4"/>
    </font>
    <font>
      <sz val="11.05"/>
      <color indexed="8"/>
      <name val="標楷體"/>
      <family val="4"/>
    </font>
    <font>
      <sz val="10"/>
      <color indexed="8"/>
      <name val="標楷體"/>
      <family val="4"/>
    </font>
    <font>
      <sz val="10.55"/>
      <color indexed="8"/>
      <name val="新細明體"/>
      <family val="1"/>
    </font>
    <font>
      <sz val="10"/>
      <color indexed="8"/>
      <name val="新細明體"/>
      <family val="1"/>
    </font>
    <font>
      <u val="single"/>
      <sz val="16.05"/>
      <color indexed="8"/>
      <name val="標楷體"/>
      <family val="4"/>
    </font>
    <font>
      <b/>
      <u val="single"/>
      <sz val="16.05"/>
      <color indexed="8"/>
      <name val="Times New Roman"/>
      <family val="1"/>
    </font>
    <font>
      <b/>
      <u val="single"/>
      <sz val="16.05"/>
      <color indexed="8"/>
      <name val="標楷體"/>
      <family val="4"/>
    </font>
    <font>
      <b/>
      <sz val="12"/>
      <name val="新細明體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u val="single"/>
      <sz val="16.2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1.05"/>
      <color indexed="8"/>
      <name val="Times New Roman"/>
      <family val="1"/>
    </font>
    <font>
      <sz val="10.5"/>
      <name val="新細明體"/>
      <family val="1"/>
    </font>
    <font>
      <sz val="10.55"/>
      <name val="新細明體"/>
      <family val="1"/>
    </font>
    <font>
      <sz val="10"/>
      <name val="標楷體"/>
      <family val="4"/>
    </font>
    <font>
      <b/>
      <sz val="9"/>
      <name val="新細明體"/>
      <family val="1"/>
    </font>
    <font>
      <sz val="10.5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0" fillId="2" borderId="0" xfId="15" applyNumberFormat="1" applyFill="1" applyBorder="1" applyAlignment="1" applyProtection="1">
      <alignment/>
      <protection/>
    </xf>
    <xf numFmtId="0" fontId="0" fillId="2" borderId="0" xfId="15" applyNumberFormat="1" applyFill="1" applyBorder="1" applyAlignment="1" applyProtection="1">
      <alignment horizontal="right"/>
      <protection/>
    </xf>
    <xf numFmtId="0" fontId="11" fillId="2" borderId="0" xfId="15" applyFill="1">
      <alignment horizontal="right" vertical="center"/>
      <protection/>
    </xf>
    <xf numFmtId="0" fontId="12" fillId="2" borderId="1" xfId="15" applyFill="1" applyBorder="1" applyAlignment="1">
      <alignment horizontal="center" vertical="center"/>
      <protection/>
    </xf>
    <xf numFmtId="0" fontId="12" fillId="2" borderId="1" xfId="15" applyFill="1" applyBorder="1">
      <alignment horizontal="center" vertical="center"/>
      <protection/>
    </xf>
    <xf numFmtId="0" fontId="12" fillId="2" borderId="2" xfId="15" applyFill="1" applyBorder="1" applyAlignment="1">
      <alignment horizontal="center" vertical="center"/>
      <protection/>
    </xf>
    <xf numFmtId="0" fontId="12" fillId="2" borderId="3" xfId="15" applyFill="1" applyBorder="1" applyAlignment="1">
      <alignment horizontal="center" vertical="center"/>
      <protection/>
    </xf>
    <xf numFmtId="0" fontId="12" fillId="2" borderId="4" xfId="15" applyFill="1" applyBorder="1" applyAlignment="1">
      <alignment horizontal="center" vertical="center"/>
      <protection/>
    </xf>
    <xf numFmtId="0" fontId="12" fillId="2" borderId="5" xfId="15" applyFill="1" applyBorder="1">
      <alignment horizontal="center" vertical="center"/>
      <protection/>
    </xf>
    <xf numFmtId="0" fontId="12" fillId="2" borderId="5" xfId="15" applyFill="1" applyBorder="1" applyAlignment="1">
      <alignment horizontal="right" vertical="center"/>
      <protection/>
    </xf>
    <xf numFmtId="0" fontId="11" fillId="2" borderId="6" xfId="15" applyFill="1" applyBorder="1">
      <alignment vertical="center"/>
      <protection/>
    </xf>
    <xf numFmtId="0" fontId="0" fillId="2" borderId="7" xfId="15" applyNumberFormat="1" applyFill="1" applyBorder="1" applyAlignment="1" applyProtection="1">
      <alignment/>
      <protection/>
    </xf>
    <xf numFmtId="38" fontId="15" fillId="2" borderId="8" xfId="15" applyNumberFormat="1" applyFont="1" applyFill="1" applyBorder="1">
      <alignment horizontal="right" vertical="center"/>
      <protection/>
    </xf>
    <xf numFmtId="40" fontId="16" fillId="2" borderId="8" xfId="15" applyNumberFormat="1" applyFont="1" applyFill="1" applyBorder="1">
      <alignment horizontal="right" vertical="center"/>
      <protection/>
    </xf>
    <xf numFmtId="40" fontId="16" fillId="2" borderId="8" xfId="15" applyNumberFormat="1" applyFont="1" applyFill="1" applyBorder="1" applyAlignment="1">
      <alignment horizontal="right" vertical="center"/>
      <protection/>
    </xf>
    <xf numFmtId="192" fontId="16" fillId="2" borderId="8" xfId="15" applyNumberFormat="1" applyFont="1" applyFill="1" applyBorder="1">
      <alignment horizontal="right" vertical="center"/>
      <protection/>
    </xf>
    <xf numFmtId="192" fontId="16" fillId="2" borderId="8" xfId="15" applyNumberFormat="1" applyFont="1" applyFill="1" applyBorder="1" applyAlignment="1">
      <alignment horizontal="right" vertical="center"/>
      <protection/>
    </xf>
    <xf numFmtId="177" fontId="15" fillId="2" borderId="8" xfId="15" applyNumberFormat="1" applyFont="1" applyFill="1" applyBorder="1">
      <alignment horizontal="right" vertical="center"/>
      <protection/>
    </xf>
    <xf numFmtId="0" fontId="0" fillId="2" borderId="6" xfId="15" applyNumberFormat="1" applyFill="1" applyBorder="1" applyAlignment="1" applyProtection="1">
      <alignment/>
      <protection/>
    </xf>
    <xf numFmtId="38" fontId="27" fillId="2" borderId="8" xfId="15" applyNumberFormat="1" applyFont="1" applyFill="1" applyBorder="1" applyAlignment="1" applyProtection="1">
      <alignment/>
      <protection/>
    </xf>
    <xf numFmtId="0" fontId="8" fillId="2" borderId="8" xfId="15" applyNumberFormat="1" applyFont="1" applyFill="1" applyBorder="1" applyAlignment="1" applyProtection="1">
      <alignment horizontal="right"/>
      <protection/>
    </xf>
    <xf numFmtId="195" fontId="28" fillId="2" borderId="8" xfId="15" applyNumberFormat="1" applyFont="1" applyFill="1" applyBorder="1">
      <alignment horizontal="right" vertical="center"/>
      <protection/>
    </xf>
    <xf numFmtId="0" fontId="0" fillId="2" borderId="8" xfId="15" applyNumberFormat="1" applyFill="1" applyBorder="1" applyAlignment="1" applyProtection="1">
      <alignment/>
      <protection/>
    </xf>
    <xf numFmtId="0" fontId="8" fillId="2" borderId="8" xfId="15" applyNumberFormat="1" applyFont="1" applyFill="1" applyBorder="1" applyAlignment="1" applyProtection="1">
      <alignment/>
      <protection/>
    </xf>
    <xf numFmtId="0" fontId="16" fillId="2" borderId="8" xfId="15" applyFont="1" applyFill="1" applyBorder="1">
      <alignment horizontal="right" vertical="center"/>
      <protection/>
    </xf>
    <xf numFmtId="0" fontId="16" fillId="2" borderId="8" xfId="15" applyFont="1" applyFill="1" applyBorder="1" applyAlignment="1">
      <alignment horizontal="right" vertical="center"/>
      <protection/>
    </xf>
    <xf numFmtId="0" fontId="0" fillId="2" borderId="9" xfId="15" applyNumberFormat="1" applyFill="1" applyBorder="1" applyAlignment="1" applyProtection="1">
      <alignment/>
      <protection/>
    </xf>
    <xf numFmtId="0" fontId="0" fillId="2" borderId="10" xfId="15" applyNumberFormat="1" applyFill="1" applyBorder="1" applyAlignment="1" applyProtection="1">
      <alignment/>
      <protection/>
    </xf>
    <xf numFmtId="0" fontId="0" fillId="2" borderId="11" xfId="15" applyNumberFormat="1" applyFill="1" applyBorder="1" applyAlignment="1" applyProtection="1">
      <alignment/>
      <protection/>
    </xf>
    <xf numFmtId="0" fontId="0" fillId="2" borderId="12" xfId="15" applyNumberFormat="1" applyFill="1" applyBorder="1" applyAlignment="1" applyProtection="1">
      <alignment/>
      <protection/>
    </xf>
    <xf numFmtId="0" fontId="8" fillId="2" borderId="12" xfId="15" applyNumberFormat="1" applyFont="1" applyFill="1" applyBorder="1" applyAlignment="1" applyProtection="1">
      <alignment/>
      <protection/>
    </xf>
    <xf numFmtId="0" fontId="8" fillId="2" borderId="12" xfId="15" applyNumberFormat="1" applyFont="1" applyFill="1" applyBorder="1" applyAlignment="1" applyProtection="1">
      <alignment horizontal="right"/>
      <protection/>
    </xf>
    <xf numFmtId="0" fontId="8" fillId="2" borderId="0" xfId="15" applyNumberFormat="1" applyFont="1" applyFill="1" applyBorder="1" applyAlignment="1" applyProtection="1">
      <alignment/>
      <protection/>
    </xf>
    <xf numFmtId="0" fontId="8" fillId="2" borderId="0" xfId="15" applyNumberFormat="1" applyFont="1" applyFill="1" applyBorder="1" applyAlignment="1" applyProtection="1">
      <alignment horizontal="right"/>
      <protection/>
    </xf>
    <xf numFmtId="40" fontId="16" fillId="2" borderId="0" xfId="15" applyNumberFormat="1" applyFont="1" applyFill="1" applyBorder="1">
      <alignment horizontal="right" vertical="center"/>
      <protection/>
    </xf>
    <xf numFmtId="40" fontId="16" fillId="2" borderId="0" xfId="15" applyNumberFormat="1" applyFont="1" applyFill="1" applyBorder="1" applyAlignment="1">
      <alignment horizontal="right" vertical="center"/>
      <protection/>
    </xf>
    <xf numFmtId="192" fontId="16" fillId="2" borderId="0" xfId="15" applyNumberFormat="1" applyFont="1" applyFill="1" applyBorder="1">
      <alignment horizontal="right" vertical="center"/>
      <protection/>
    </xf>
    <xf numFmtId="192" fontId="16" fillId="2" borderId="0" xfId="15" applyNumberFormat="1" applyFont="1" applyFill="1" applyBorder="1" applyAlignment="1">
      <alignment horizontal="right" vertical="center"/>
      <protection/>
    </xf>
    <xf numFmtId="0" fontId="16" fillId="2" borderId="0" xfId="15" applyFont="1" applyFill="1" applyBorder="1">
      <alignment horizontal="right" vertical="center"/>
      <protection/>
    </xf>
    <xf numFmtId="0" fontId="16" fillId="2" borderId="0" xfId="15" applyFont="1" applyFill="1" applyBorder="1" applyAlignment="1">
      <alignment horizontal="right" vertical="center"/>
      <protection/>
    </xf>
    <xf numFmtId="0" fontId="0" fillId="2" borderId="2" xfId="15" applyNumberFormat="1" applyFill="1" applyBorder="1" applyAlignment="1" applyProtection="1">
      <alignment/>
      <protection/>
    </xf>
    <xf numFmtId="0" fontId="0" fillId="2" borderId="3" xfId="15" applyNumberFormat="1" applyFill="1" applyBorder="1" applyAlignment="1" applyProtection="1">
      <alignment/>
      <protection/>
    </xf>
    <xf numFmtId="0" fontId="0" fillId="2" borderId="4" xfId="15" applyNumberFormat="1" applyFill="1" applyBorder="1" applyAlignment="1" applyProtection="1">
      <alignment/>
      <protection/>
    </xf>
    <xf numFmtId="0" fontId="0" fillId="2" borderId="5" xfId="15" applyNumberFormat="1" applyFill="1" applyBorder="1" applyAlignment="1" applyProtection="1">
      <alignment/>
      <protection/>
    </xf>
    <xf numFmtId="0" fontId="9" fillId="2" borderId="6" xfId="15" applyFont="1" applyFill="1" applyBorder="1">
      <alignment vertical="center"/>
      <protection/>
    </xf>
    <xf numFmtId="3" fontId="23" fillId="2" borderId="8" xfId="15" applyFill="1" applyBorder="1">
      <alignment horizontal="right" vertical="center"/>
      <protection/>
    </xf>
    <xf numFmtId="3" fontId="23" fillId="2" borderId="6" xfId="15" applyFill="1" applyBorder="1">
      <alignment horizontal="right" vertical="center"/>
      <protection/>
    </xf>
    <xf numFmtId="191" fontId="0" fillId="2" borderId="8" xfId="18" applyNumberFormat="1" applyFill="1" applyBorder="1" applyAlignment="1" applyProtection="1">
      <alignment/>
      <protection/>
    </xf>
    <xf numFmtId="0" fontId="9" fillId="2" borderId="6" xfId="15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9" fillId="2" borderId="0" xfId="15" applyFill="1" applyBorder="1">
      <alignment vertical="center"/>
      <protection/>
    </xf>
    <xf numFmtId="0" fontId="7" fillId="2" borderId="0" xfId="15" applyFont="1" applyFill="1">
      <alignment horizontal="left" vertical="center"/>
      <protection/>
    </xf>
    <xf numFmtId="191" fontId="0" fillId="2" borderId="0" xfId="18" applyNumberFormat="1" applyFill="1" applyBorder="1" applyAlignment="1" applyProtection="1">
      <alignment/>
      <protection/>
    </xf>
    <xf numFmtId="177" fontId="0" fillId="2" borderId="0" xfId="18" applyNumberFormat="1" applyFill="1" applyBorder="1" applyAlignment="1" applyProtection="1">
      <alignment/>
      <protection/>
    </xf>
    <xf numFmtId="0" fontId="14" fillId="2" borderId="1" xfId="15" applyFont="1" applyFill="1" applyBorder="1">
      <alignment horizontal="center" vertical="center"/>
      <protection/>
    </xf>
    <xf numFmtId="191" fontId="12" fillId="2" borderId="1" xfId="18" applyNumberFormat="1" applyFill="1" applyBorder="1" applyAlignment="1">
      <alignment horizontal="center" vertical="center"/>
    </xf>
    <xf numFmtId="0" fontId="12" fillId="2" borderId="13" xfId="15" applyFill="1" applyBorder="1">
      <alignment horizontal="center" vertical="center"/>
      <protection/>
    </xf>
    <xf numFmtId="177" fontId="12" fillId="2" borderId="1" xfId="18" applyNumberFormat="1" applyFill="1" applyBorder="1" applyAlignment="1">
      <alignment horizontal="center" vertical="center"/>
    </xf>
    <xf numFmtId="38" fontId="15" fillId="2" borderId="8" xfId="0" applyNumberFormat="1" applyFont="1" applyFill="1" applyBorder="1" applyAlignment="1">
      <alignment vertical="center"/>
    </xf>
    <xf numFmtId="0" fontId="15" fillId="2" borderId="6" xfId="15" applyFont="1" applyFill="1" applyBorder="1">
      <alignment horizontal="right" vertical="center"/>
      <protection/>
    </xf>
    <xf numFmtId="177" fontId="15" fillId="2" borderId="8" xfId="18" applyNumberFormat="1" applyFont="1" applyFill="1" applyBorder="1" applyAlignment="1">
      <alignment horizontal="right" vertical="center"/>
    </xf>
    <xf numFmtId="2" fontId="16" fillId="2" borderId="8" xfId="15" applyNumberFormat="1" applyFont="1" applyFill="1" applyBorder="1">
      <alignment horizontal="right" vertical="center"/>
      <protection/>
    </xf>
    <xf numFmtId="0" fontId="11" fillId="2" borderId="6" xfId="15" applyFont="1" applyFill="1" applyBorder="1" applyAlignment="1">
      <alignment horizontal="left" vertical="center"/>
      <protection/>
    </xf>
    <xf numFmtId="192" fontId="16" fillId="2" borderId="8" xfId="0" applyNumberFormat="1" applyFont="1" applyFill="1" applyBorder="1" applyAlignment="1">
      <alignment vertical="center"/>
    </xf>
    <xf numFmtId="0" fontId="11" fillId="2" borderId="6" xfId="15" applyFont="1" applyFill="1" applyBorder="1">
      <alignment vertical="center"/>
      <protection/>
    </xf>
    <xf numFmtId="38" fontId="0" fillId="2" borderId="8" xfId="15" applyNumberFormat="1" applyFont="1" applyFill="1" applyBorder="1" applyAlignment="1" applyProtection="1">
      <alignment/>
      <protection/>
    </xf>
    <xf numFmtId="38" fontId="0" fillId="2" borderId="8" xfId="0" applyNumberFormat="1" applyFont="1" applyFill="1" applyBorder="1" applyAlignment="1" applyProtection="1">
      <alignment/>
      <protection/>
    </xf>
    <xf numFmtId="0" fontId="8" fillId="2" borderId="8" xfId="0" applyNumberFormat="1" applyFont="1" applyFill="1" applyBorder="1" applyAlignment="1" applyProtection="1">
      <alignment/>
      <protection/>
    </xf>
    <xf numFmtId="191" fontId="0" fillId="2" borderId="8" xfId="18" applyNumberFormat="1" applyFont="1" applyFill="1" applyBorder="1" applyAlignment="1" applyProtection="1">
      <alignment/>
      <protection/>
    </xf>
    <xf numFmtId="0" fontId="0" fillId="2" borderId="6" xfId="15" applyNumberFormat="1" applyFont="1" applyFill="1" applyBorder="1" applyAlignment="1" applyProtection="1">
      <alignment/>
      <protection/>
    </xf>
    <xf numFmtId="177" fontId="0" fillId="2" borderId="8" xfId="18" applyNumberFormat="1" applyFont="1" applyFill="1" applyBorder="1" applyAlignment="1" applyProtection="1">
      <alignment/>
      <protection/>
    </xf>
    <xf numFmtId="177" fontId="15" fillId="2" borderId="8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0" fillId="2" borderId="12" xfId="15" applyNumberFormat="1" applyFont="1" applyFill="1" applyBorder="1" applyAlignment="1" applyProtection="1">
      <alignment/>
      <protection/>
    </xf>
    <xf numFmtId="191" fontId="0" fillId="2" borderId="12" xfId="18" applyNumberFormat="1" applyFont="1" applyFill="1" applyBorder="1" applyAlignment="1" applyProtection="1">
      <alignment/>
      <protection/>
    </xf>
    <xf numFmtId="0" fontId="0" fillId="2" borderId="9" xfId="15" applyNumberFormat="1" applyFont="1" applyFill="1" applyBorder="1" applyAlignment="1" applyProtection="1">
      <alignment/>
      <protection/>
    </xf>
    <xf numFmtId="177" fontId="0" fillId="2" borderId="12" xfId="18" applyNumberFormat="1" applyFont="1" applyFill="1" applyBorder="1" applyAlignment="1" applyProtection="1">
      <alignment/>
      <protection/>
    </xf>
    <xf numFmtId="43" fontId="15" fillId="2" borderId="8" xfId="16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 applyProtection="1">
      <alignment/>
      <protection/>
    </xf>
    <xf numFmtId="0" fontId="8" fillId="2" borderId="7" xfId="15" applyNumberFormat="1" applyFont="1" applyFill="1" applyBorder="1" applyAlignment="1" applyProtection="1">
      <alignment/>
      <protection/>
    </xf>
    <xf numFmtId="0" fontId="11" fillId="2" borderId="0" xfId="15" applyFont="1" applyFill="1">
      <alignment horizontal="right" vertical="center"/>
      <protection/>
    </xf>
    <xf numFmtId="0" fontId="26" fillId="2" borderId="0" xfId="15" applyFont="1" applyFill="1" applyAlignment="1">
      <alignment vertical="center"/>
      <protection/>
    </xf>
    <xf numFmtId="0" fontId="14" fillId="2" borderId="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6" xfId="0" applyNumberFormat="1" applyFont="1" applyFill="1" applyBorder="1" applyAlignment="1" applyProtection="1">
      <alignment/>
      <protection/>
    </xf>
    <xf numFmtId="0" fontId="0" fillId="0" borderId="5" xfId="15" applyNumberFormat="1" applyFill="1" applyBorder="1" applyAlignment="1" applyProtection="1">
      <alignment/>
      <protection/>
    </xf>
    <xf numFmtId="0" fontId="8" fillId="0" borderId="5" xfId="15" applyNumberFormat="1" applyFont="1" applyFill="1" applyBorder="1" applyAlignment="1" applyProtection="1">
      <alignment/>
      <protection/>
    </xf>
    <xf numFmtId="191" fontId="0" fillId="0" borderId="5" xfId="18" applyNumberFormat="1" applyFill="1" applyBorder="1" applyAlignment="1" applyProtection="1">
      <alignment/>
      <protection/>
    </xf>
    <xf numFmtId="0" fontId="0" fillId="0" borderId="2" xfId="15" applyNumberFormat="1" applyFill="1" applyBorder="1" applyAlignment="1" applyProtection="1">
      <alignment/>
      <protection/>
    </xf>
    <xf numFmtId="177" fontId="0" fillId="0" borderId="5" xfId="18" applyNumberFormat="1" applyFill="1" applyBorder="1" applyAlignment="1" applyProtection="1">
      <alignment/>
      <protection/>
    </xf>
    <xf numFmtId="38" fontId="15" fillId="0" borderId="8" xfId="15" applyNumberFormat="1" applyFont="1" applyFill="1" applyBorder="1">
      <alignment horizontal="right" vertical="center"/>
      <protection/>
    </xf>
    <xf numFmtId="40" fontId="16" fillId="0" borderId="8" xfId="15" applyNumberFormat="1" applyFont="1" applyFill="1" applyBorder="1">
      <alignment horizontal="right" vertical="center"/>
      <protection/>
    </xf>
    <xf numFmtId="191" fontId="15" fillId="0" borderId="8" xfId="18" applyNumberFormat="1" applyFont="1" applyFill="1" applyBorder="1" applyAlignment="1">
      <alignment horizontal="right" vertical="center"/>
    </xf>
    <xf numFmtId="177" fontId="15" fillId="0" borderId="8" xfId="18" applyNumberFormat="1" applyFont="1" applyFill="1" applyBorder="1" applyAlignment="1">
      <alignment horizontal="right" vertical="center"/>
    </xf>
    <xf numFmtId="2" fontId="16" fillId="0" borderId="8" xfId="15" applyNumberFormat="1" applyFont="1" applyFill="1" applyBorder="1">
      <alignment horizontal="right" vertical="center"/>
      <protection/>
    </xf>
    <xf numFmtId="192" fontId="16" fillId="0" borderId="8" xfId="15" applyNumberFormat="1" applyFont="1" applyFill="1" applyBorder="1">
      <alignment horizontal="right" vertical="center"/>
      <protection/>
    </xf>
    <xf numFmtId="38" fontId="15" fillId="0" borderId="8" xfId="0" applyNumberFormat="1" applyFont="1" applyFill="1" applyBorder="1" applyAlignment="1">
      <alignment vertical="center"/>
    </xf>
    <xf numFmtId="192" fontId="16" fillId="0" borderId="8" xfId="0" applyNumberFormat="1" applyFont="1" applyFill="1" applyBorder="1" applyAlignment="1">
      <alignment vertical="center"/>
    </xf>
    <xf numFmtId="2" fontId="15" fillId="0" borderId="6" xfId="15" applyNumberFormat="1" applyFont="1" applyFill="1" applyBorder="1">
      <alignment horizontal="right" vertical="center"/>
      <protection/>
    </xf>
    <xf numFmtId="0" fontId="19" fillId="2" borderId="0" xfId="15" applyFont="1" applyFill="1" applyAlignment="1">
      <alignment horizontal="center" vertical="center" wrapText="1"/>
      <protection/>
    </xf>
    <xf numFmtId="0" fontId="20" fillId="2" borderId="0" xfId="0" applyFont="1" applyFill="1" applyAlignment="1">
      <alignment vertical="center" wrapText="1"/>
    </xf>
    <xf numFmtId="0" fontId="13" fillId="2" borderId="5" xfId="15" applyFont="1" applyFill="1" applyBorder="1" applyAlignment="1">
      <alignment horizontal="center" vertical="center" wrapText="1"/>
      <protection/>
    </xf>
    <xf numFmtId="43" fontId="15" fillId="0" borderId="8" xfId="16" applyFont="1" applyFill="1" applyBorder="1" applyAlignment="1">
      <alignment horizontal="right" vertical="center"/>
    </xf>
    <xf numFmtId="43" fontId="15" fillId="0" borderId="8" xfId="16" applyFont="1" applyFill="1" applyBorder="1" applyAlignment="1">
      <alignment horizontal="right" vertical="center"/>
    </xf>
    <xf numFmtId="0" fontId="15" fillId="0" borderId="6" xfId="15" applyFont="1" applyFill="1" applyBorder="1">
      <alignment horizontal="right" vertical="center"/>
      <protection/>
    </xf>
    <xf numFmtId="177" fontId="15" fillId="0" borderId="8" xfId="0" applyNumberFormat="1" applyFont="1" applyFill="1" applyBorder="1" applyAlignment="1">
      <alignment horizontal="right" vertical="center"/>
    </xf>
    <xf numFmtId="177" fontId="15" fillId="0" borderId="6" xfId="15" applyNumberFormat="1" applyFont="1" applyFill="1" applyBorder="1">
      <alignment horizontal="right" vertical="center"/>
      <protection/>
    </xf>
    <xf numFmtId="38" fontId="0" fillId="0" borderId="8" xfId="15" applyNumberFormat="1" applyFont="1" applyFill="1" applyBorder="1" applyAlignment="1" applyProtection="1">
      <alignment/>
      <protection/>
    </xf>
    <xf numFmtId="0" fontId="8" fillId="0" borderId="8" xfId="15" applyNumberFormat="1" applyFont="1" applyFill="1" applyBorder="1" applyAlignment="1" applyProtection="1">
      <alignment/>
      <protection/>
    </xf>
    <xf numFmtId="38" fontId="0" fillId="0" borderId="8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191" fontId="0" fillId="0" borderId="8" xfId="18" applyNumberFormat="1" applyFont="1" applyFill="1" applyBorder="1" applyAlignment="1" applyProtection="1">
      <alignment/>
      <protection/>
    </xf>
    <xf numFmtId="0" fontId="0" fillId="0" borderId="6" xfId="15" applyNumberFormat="1" applyFont="1" applyFill="1" applyBorder="1" applyAlignment="1" applyProtection="1">
      <alignment/>
      <protection/>
    </xf>
    <xf numFmtId="177" fontId="0" fillId="0" borderId="8" xfId="18" applyNumberFormat="1" applyFont="1" applyFill="1" applyBorder="1" applyAlignment="1" applyProtection="1">
      <alignment/>
      <protection/>
    </xf>
    <xf numFmtId="0" fontId="4" fillId="2" borderId="0" xfId="15" applyFont="1" applyFill="1" applyAlignment="1">
      <alignment horizontal="center" vertical="center" wrapText="1"/>
      <protection/>
    </xf>
    <xf numFmtId="0" fontId="0" fillId="2" borderId="0" xfId="0" applyFill="1" applyAlignment="1">
      <alignment vertical="center" wrapText="1"/>
    </xf>
    <xf numFmtId="0" fontId="5" fillId="2" borderId="0" xfId="15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14" fillId="2" borderId="1" xfId="15" applyFont="1" applyFill="1" applyBorder="1" applyAlignment="1">
      <alignment horizontal="center" vertical="center"/>
      <protection/>
    </xf>
    <xf numFmtId="0" fontId="12" fillId="2" borderId="1" xfId="15" applyFill="1" applyBorder="1" applyAlignment="1">
      <alignment horizontal="center" vertical="center"/>
      <protection/>
    </xf>
    <xf numFmtId="0" fontId="13" fillId="2" borderId="1" xfId="15" applyFont="1" applyFill="1" applyBorder="1" applyAlignment="1">
      <alignment horizontal="center" vertical="center"/>
      <protection/>
    </xf>
    <xf numFmtId="0" fontId="13" fillId="2" borderId="1" xfId="15" applyFill="1" applyBorder="1" applyAlignment="1">
      <alignment horizontal="center" vertical="center"/>
      <protection/>
    </xf>
    <xf numFmtId="0" fontId="13" fillId="2" borderId="13" xfId="15" applyFill="1" applyBorder="1" applyAlignment="1">
      <alignment horizontal="center" vertical="center"/>
      <protection/>
    </xf>
    <xf numFmtId="0" fontId="9" fillId="2" borderId="10" xfId="15" applyFont="1" applyFill="1" applyBorder="1" applyAlignment="1">
      <alignment horizontal="center" vertical="center"/>
      <protection/>
    </xf>
    <xf numFmtId="0" fontId="14" fillId="2" borderId="13" xfId="15" applyFont="1" applyFill="1" applyBorder="1" applyAlignment="1">
      <alignment horizontal="center" vertical="center" wrapText="1"/>
      <protection/>
    </xf>
    <xf numFmtId="0" fontId="14" fillId="2" borderId="14" xfId="15" applyFont="1" applyFill="1" applyBorder="1" applyAlignment="1">
      <alignment horizontal="center" vertical="center" wrapText="1"/>
      <protection/>
    </xf>
    <xf numFmtId="0" fontId="25" fillId="2" borderId="0" xfId="15" applyFont="1" applyFill="1" applyAlignment="1">
      <alignment horizontal="center" vertical="center"/>
      <protection/>
    </xf>
    <xf numFmtId="0" fontId="24" fillId="2" borderId="0" xfId="15" applyFill="1" applyAlignment="1">
      <alignment horizontal="center" vertical="center"/>
      <protection/>
    </xf>
    <xf numFmtId="0" fontId="21" fillId="2" borderId="0" xfId="15" applyFont="1" applyFill="1" applyAlignment="1">
      <alignment horizontal="center" vertical="center" wrapText="1"/>
      <protection/>
    </xf>
    <xf numFmtId="0" fontId="22" fillId="2" borderId="0" xfId="0" applyFont="1" applyFill="1" applyAlignment="1">
      <alignment vertical="center" wrapText="1"/>
    </xf>
    <xf numFmtId="0" fontId="9" fillId="2" borderId="6" xfId="15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7" fillId="2" borderId="0" xfId="15" applyFill="1" applyAlignment="1">
      <alignment horizontal="center" vertical="center" wrapText="1"/>
      <protection/>
    </xf>
    <xf numFmtId="0" fontId="13" fillId="2" borderId="12" xfId="15" applyFill="1" applyBorder="1" applyAlignment="1">
      <alignment horizontal="center" vertical="center" wrapText="1"/>
      <protection/>
    </xf>
    <xf numFmtId="0" fontId="13" fillId="2" borderId="2" xfId="15" applyFont="1" applyFill="1" applyBorder="1" applyAlignment="1">
      <alignment horizontal="center" vertical="center"/>
      <protection/>
    </xf>
    <xf numFmtId="0" fontId="13" fillId="2" borderId="9" xfId="15" applyFill="1" applyBorder="1" applyAlignment="1">
      <alignment horizontal="center" vertical="center"/>
      <protection/>
    </xf>
    <xf numFmtId="0" fontId="9" fillId="2" borderId="0" xfId="15" applyFont="1" applyFill="1" applyBorder="1" applyAlignment="1">
      <alignment horizontal="left" vertical="center" wrapText="1"/>
      <protection/>
    </xf>
    <xf numFmtId="0" fontId="9" fillId="2" borderId="7" xfId="15" applyFont="1" applyFill="1" applyBorder="1" applyAlignment="1">
      <alignment horizontal="left" vertical="center" wrapText="1"/>
      <protection/>
    </xf>
    <xf numFmtId="0" fontId="13" fillId="2" borderId="5" xfId="15" applyFill="1" applyBorder="1" applyAlignment="1">
      <alignment horizontal="center" vertical="center"/>
      <protection/>
    </xf>
    <xf numFmtId="0" fontId="13" fillId="2" borderId="12" xfId="15" applyFill="1" applyBorder="1" applyAlignment="1">
      <alignment horizontal="center" vertical="center"/>
      <protection/>
    </xf>
    <xf numFmtId="0" fontId="13" fillId="2" borderId="5" xfId="15" applyFont="1" applyFill="1" applyBorder="1" applyAlignment="1">
      <alignment horizontal="center" vertical="center"/>
      <protection/>
    </xf>
    <xf numFmtId="38" fontId="31" fillId="2" borderId="8" xfId="15" applyNumberFormat="1" applyFont="1" applyFill="1" applyBorder="1">
      <alignment horizontal="right" vertical="center"/>
      <protection/>
    </xf>
    <xf numFmtId="192" fontId="31" fillId="2" borderId="8" xfId="15" applyNumberFormat="1" applyFont="1" applyFill="1" applyBorder="1">
      <alignment horizontal="right" vertical="center"/>
      <protection/>
    </xf>
    <xf numFmtId="192" fontId="31" fillId="2" borderId="8" xfId="15" applyNumberFormat="1" applyFont="1" applyFill="1" applyBorder="1" applyAlignment="1">
      <alignment horizontal="right" vertical="center"/>
      <protection/>
    </xf>
    <xf numFmtId="177" fontId="31" fillId="2" borderId="8" xfId="15" applyNumberFormat="1" applyFont="1" applyFill="1" applyBorder="1">
      <alignment horizontal="right" vertical="center"/>
      <protection/>
    </xf>
    <xf numFmtId="43" fontId="31" fillId="2" borderId="8" xfId="16" applyFont="1" applyFill="1" applyBorder="1" applyAlignment="1">
      <alignment horizontal="right" vertical="center"/>
    </xf>
    <xf numFmtId="177" fontId="27" fillId="2" borderId="8" xfId="15" applyNumberFormat="1" applyFont="1" applyFill="1" applyBorder="1">
      <alignment horizontal="right" vertical="center"/>
      <protection/>
    </xf>
    <xf numFmtId="177" fontId="31" fillId="2" borderId="8" xfId="15" applyNumberFormat="1" applyFont="1" applyFill="1" applyBorder="1" applyAlignment="1">
      <alignment horizontal="right" vertical="center"/>
      <protection/>
    </xf>
    <xf numFmtId="43" fontId="27" fillId="2" borderId="8" xfId="16" applyFont="1" applyFill="1" applyBorder="1" applyAlignment="1">
      <alignment horizontal="right" vertical="center"/>
    </xf>
    <xf numFmtId="43" fontId="27" fillId="2" borderId="8" xfId="16" applyFont="1" applyFill="1" applyBorder="1" applyAlignment="1" applyProtection="1">
      <alignment/>
      <protection/>
    </xf>
    <xf numFmtId="3" fontId="31" fillId="2" borderId="8" xfId="15" applyNumberFormat="1" applyFont="1" applyFill="1" applyBorder="1">
      <alignment horizontal="right" vertical="center"/>
      <protection/>
    </xf>
    <xf numFmtId="0" fontId="32" fillId="2" borderId="6" xfId="15" applyFont="1" applyFill="1" applyBorder="1">
      <alignment vertical="center"/>
      <protection/>
    </xf>
    <xf numFmtId="0" fontId="20" fillId="2" borderId="0" xfId="15" applyNumberFormat="1" applyFont="1" applyFill="1" applyBorder="1" applyAlignment="1" applyProtection="1">
      <alignment/>
      <protection/>
    </xf>
    <xf numFmtId="0" fontId="20" fillId="2" borderId="7" xfId="15" applyNumberFormat="1" applyFont="1" applyFill="1" applyBorder="1" applyAlignment="1" applyProtection="1">
      <alignment/>
      <protection/>
    </xf>
    <xf numFmtId="3" fontId="33" fillId="2" borderId="8" xfId="15" applyFont="1" applyFill="1" applyBorder="1">
      <alignment horizontal="right" vertical="center"/>
      <protection/>
    </xf>
    <xf numFmtId="3" fontId="33" fillId="2" borderId="6" xfId="15" applyFont="1" applyFill="1" applyBorder="1">
      <alignment horizontal="right" vertical="center"/>
      <protection/>
    </xf>
  </cellXfs>
  <cellStyles count="10">
    <cellStyle name="Normal" xfId="0"/>
    <cellStyle name="一般_95網路公告" xfId="15"/>
    <cellStyle name="Comma" xfId="16"/>
    <cellStyle name="Comma [0]" xfId="17"/>
    <cellStyle name="千分位_95網路公告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3">
      <selection activeCell="F10" sqref="F10"/>
    </sheetView>
  </sheetViews>
  <sheetFormatPr defaultColWidth="9.00390625" defaultRowHeight="27" customHeight="1"/>
  <cols>
    <col min="1" max="1" width="10.625" style="1" customWidth="1"/>
    <col min="2" max="2" width="10.00390625" style="1" customWidth="1"/>
    <col min="3" max="3" width="9.75390625" style="1" customWidth="1"/>
    <col min="4" max="4" width="6.75390625" style="33" customWidth="1"/>
    <col min="5" max="5" width="9.625" style="1" customWidth="1"/>
    <col min="6" max="6" width="6.00390625" style="33" customWidth="1"/>
    <col min="7" max="7" width="10.00390625" style="54" customWidth="1"/>
    <col min="8" max="8" width="5.875" style="1" customWidth="1"/>
    <col min="9" max="9" width="10.125" style="55" customWidth="1"/>
    <col min="10" max="10" width="9.875" style="33" customWidth="1"/>
    <col min="11" max="16384" width="11.50390625" style="1" customWidth="1"/>
  </cols>
  <sheetData>
    <row r="1" spans="1:10" ht="16.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 customHeight="1">
      <c r="A2" s="118" t="s">
        <v>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6.25" customHeight="1">
      <c r="A3" s="53"/>
      <c r="C3" s="125" t="s">
        <v>64</v>
      </c>
      <c r="D3" s="125"/>
      <c r="E3" s="125"/>
      <c r="F3" s="125"/>
      <c r="G3" s="125"/>
      <c r="H3" s="125"/>
      <c r="J3" s="3" t="s">
        <v>1</v>
      </c>
    </row>
    <row r="4" spans="1:10" ht="27" customHeight="1">
      <c r="A4" s="121" t="s">
        <v>2</v>
      </c>
      <c r="B4" s="121"/>
      <c r="C4" s="122" t="s">
        <v>10</v>
      </c>
      <c r="D4" s="123"/>
      <c r="E4" s="122" t="s">
        <v>11</v>
      </c>
      <c r="F4" s="123"/>
      <c r="G4" s="122" t="s">
        <v>12</v>
      </c>
      <c r="H4" s="124"/>
      <c r="I4" s="120" t="s">
        <v>13</v>
      </c>
      <c r="J4" s="120"/>
    </row>
    <row r="5" spans="1:10" ht="27" customHeight="1">
      <c r="A5" s="121"/>
      <c r="B5" s="121"/>
      <c r="C5" s="5" t="s">
        <v>3</v>
      </c>
      <c r="D5" s="56" t="s">
        <v>4</v>
      </c>
      <c r="E5" s="5" t="s">
        <v>3</v>
      </c>
      <c r="F5" s="56" t="s">
        <v>4</v>
      </c>
      <c r="G5" s="57" t="s">
        <v>3</v>
      </c>
      <c r="H5" s="58" t="s">
        <v>4</v>
      </c>
      <c r="I5" s="59" t="s">
        <v>3</v>
      </c>
      <c r="J5" s="56" t="s">
        <v>4</v>
      </c>
    </row>
    <row r="6" spans="1:10" ht="21" customHeight="1">
      <c r="A6" s="41"/>
      <c r="B6" s="43"/>
      <c r="C6" s="87"/>
      <c r="D6" s="88"/>
      <c r="E6" s="87"/>
      <c r="F6" s="88"/>
      <c r="G6" s="89"/>
      <c r="H6" s="90"/>
      <c r="I6" s="91"/>
      <c r="J6" s="88"/>
    </row>
    <row r="7" spans="1:10" ht="21" customHeight="1">
      <c r="A7" s="11" t="s">
        <v>5</v>
      </c>
      <c r="B7" s="12"/>
      <c r="C7" s="92">
        <f>SUM(C8:C18)</f>
        <v>26448814</v>
      </c>
      <c r="D7" s="93">
        <f>SUM(D8:D19)</f>
        <v>99.99995618782755</v>
      </c>
      <c r="E7" s="92">
        <f>SUM(E8:E18)</f>
        <v>25032704</v>
      </c>
      <c r="F7" s="93">
        <v>100</v>
      </c>
      <c r="G7" s="94">
        <f>SUM(G8:G18)</f>
        <v>14364005</v>
      </c>
      <c r="H7" s="93">
        <f>SUM(H8:H19)</f>
        <v>100.00000000000001</v>
      </c>
      <c r="I7" s="95">
        <f>SUM(I8:I18)</f>
        <v>1416110</v>
      </c>
      <c r="J7" s="96">
        <f>I7/E7*100</f>
        <v>5.6570396869631026</v>
      </c>
    </row>
    <row r="8" spans="1:10" ht="21" customHeight="1">
      <c r="A8" s="64" t="s">
        <v>14</v>
      </c>
      <c r="B8" s="12"/>
      <c r="C8" s="92">
        <v>5457784</v>
      </c>
      <c r="D8" s="97">
        <f>C8/C7*100</f>
        <v>20.635269316801878</v>
      </c>
      <c r="E8" s="98">
        <v>5352320</v>
      </c>
      <c r="F8" s="99">
        <f>E8/E7*100</f>
        <v>21.381309825738363</v>
      </c>
      <c r="G8" s="94">
        <v>5523970</v>
      </c>
      <c r="H8" s="100">
        <f>G8/G7*100</f>
        <v>38.4570320046533</v>
      </c>
      <c r="I8" s="95">
        <f>C8-E8</f>
        <v>105464</v>
      </c>
      <c r="J8" s="96">
        <f>I8/E8*100</f>
        <v>1.9704352505081908</v>
      </c>
    </row>
    <row r="9" spans="1:10" ht="21" customHeight="1">
      <c r="A9" s="66" t="s">
        <v>15</v>
      </c>
      <c r="B9" s="12"/>
      <c r="C9" s="104">
        <v>0</v>
      </c>
      <c r="D9" s="97"/>
      <c r="E9" s="105">
        <v>0</v>
      </c>
      <c r="F9" s="99"/>
      <c r="G9" s="94">
        <v>0</v>
      </c>
      <c r="H9" s="106"/>
      <c r="I9" s="95"/>
      <c r="J9" s="96"/>
    </row>
    <row r="10" spans="1:10" ht="21" customHeight="1">
      <c r="A10" s="66" t="s">
        <v>16</v>
      </c>
      <c r="B10" s="12"/>
      <c r="C10" s="92">
        <v>325332</v>
      </c>
      <c r="D10" s="97">
        <v>1.23</v>
      </c>
      <c r="E10" s="98">
        <v>336594</v>
      </c>
      <c r="F10" s="99">
        <f>E10/E7*100+0.01</f>
        <v>1.3546170257915404</v>
      </c>
      <c r="G10" s="94">
        <v>364657</v>
      </c>
      <c r="H10" s="100">
        <f>G10/G7*100</f>
        <v>2.538686111568466</v>
      </c>
      <c r="I10" s="95">
        <f>C10-E10</f>
        <v>-11262</v>
      </c>
      <c r="J10" s="96">
        <f>I10/E10*100</f>
        <v>-3.345870692882226</v>
      </c>
    </row>
    <row r="11" spans="1:10" ht="21" customHeight="1">
      <c r="A11" s="66" t="s">
        <v>17</v>
      </c>
      <c r="B11" s="12"/>
      <c r="C11" s="92">
        <v>341612</v>
      </c>
      <c r="D11" s="97">
        <f>C11/C7*100</f>
        <v>1.2915966666785135</v>
      </c>
      <c r="E11" s="98">
        <v>395776</v>
      </c>
      <c r="F11" s="99">
        <f>E11/E7*100</f>
        <v>1.58103575227031</v>
      </c>
      <c r="G11" s="94">
        <v>342274</v>
      </c>
      <c r="H11" s="100">
        <f>G11/G7*100</f>
        <v>2.3828590981415</v>
      </c>
      <c r="I11" s="95">
        <f>C11-E11</f>
        <v>-54164</v>
      </c>
      <c r="J11" s="96">
        <f>I11/E11*100</f>
        <v>-13.685519081500647</v>
      </c>
    </row>
    <row r="12" spans="1:10" ht="21" customHeight="1">
      <c r="A12" s="66" t="s">
        <v>18</v>
      </c>
      <c r="B12" s="12"/>
      <c r="C12" s="104">
        <v>0</v>
      </c>
      <c r="D12" s="97"/>
      <c r="E12" s="105">
        <v>0</v>
      </c>
      <c r="F12" s="99"/>
      <c r="G12" s="94">
        <v>0</v>
      </c>
      <c r="H12" s="106"/>
      <c r="I12" s="104">
        <v>0</v>
      </c>
      <c r="J12" s="96"/>
    </row>
    <row r="13" spans="1:10" ht="21" customHeight="1">
      <c r="A13" s="66" t="s">
        <v>19</v>
      </c>
      <c r="B13" s="12"/>
      <c r="C13" s="92">
        <v>95218</v>
      </c>
      <c r="D13" s="97">
        <f>C13/C7*100</f>
        <v>0.3600085811031073</v>
      </c>
      <c r="E13" s="98">
        <v>48211</v>
      </c>
      <c r="F13" s="99">
        <f>E13/E7*100</f>
        <v>0.1925920587723963</v>
      </c>
      <c r="G13" s="94">
        <v>103399</v>
      </c>
      <c r="H13" s="100">
        <f>G13/G7*100</f>
        <v>0.7198479811166871</v>
      </c>
      <c r="I13" s="95">
        <f>C13-E13</f>
        <v>47007</v>
      </c>
      <c r="J13" s="96">
        <f>I13/E13*100</f>
        <v>97.50264462467072</v>
      </c>
    </row>
    <row r="14" spans="1:10" ht="21" customHeight="1">
      <c r="A14" s="66" t="s">
        <v>20</v>
      </c>
      <c r="B14" s="12"/>
      <c r="C14" s="92">
        <v>334363</v>
      </c>
      <c r="D14" s="97">
        <f>C14/C7*100</f>
        <v>1.2641890105166909</v>
      </c>
      <c r="E14" s="98">
        <v>594334</v>
      </c>
      <c r="F14" s="99">
        <f>E14/E7*100</f>
        <v>2.3742301271169106</v>
      </c>
      <c r="G14" s="94">
        <v>438081</v>
      </c>
      <c r="H14" s="100">
        <f>G14/G7*100</f>
        <v>3.049852739538868</v>
      </c>
      <c r="I14" s="95">
        <f>C14-E14</f>
        <v>-259971</v>
      </c>
      <c r="J14" s="96">
        <f>I14/E14*100</f>
        <v>-43.74156619005475</v>
      </c>
    </row>
    <row r="15" spans="1:10" ht="21" customHeight="1">
      <c r="A15" s="66" t="s">
        <v>21</v>
      </c>
      <c r="B15" s="12"/>
      <c r="C15" s="92">
        <v>19657062</v>
      </c>
      <c r="D15" s="97">
        <f>C15/C7*100</f>
        <v>74.32114725446668</v>
      </c>
      <c r="E15" s="98">
        <v>18079991</v>
      </c>
      <c r="F15" s="99">
        <f>E15/E7*100</f>
        <v>72.22548151410251</v>
      </c>
      <c r="G15" s="94">
        <v>7235718</v>
      </c>
      <c r="H15" s="100">
        <f>G15/G7*100</f>
        <v>50.373959073392136</v>
      </c>
      <c r="I15" s="95">
        <f>C15-E15</f>
        <v>1577071</v>
      </c>
      <c r="J15" s="96">
        <f>I15/E15*100</f>
        <v>8.722742173931392</v>
      </c>
    </row>
    <row r="16" spans="1:10" ht="21" customHeight="1">
      <c r="A16" s="66" t="s">
        <v>22</v>
      </c>
      <c r="B16" s="12"/>
      <c r="C16" s="105">
        <v>0</v>
      </c>
      <c r="D16" s="105">
        <v>0</v>
      </c>
      <c r="E16" s="107">
        <v>1</v>
      </c>
      <c r="F16" s="105">
        <v>0</v>
      </c>
      <c r="G16" s="94">
        <v>1348</v>
      </c>
      <c r="H16" s="100">
        <f>G16/G7*100</f>
        <v>0.009384569275769536</v>
      </c>
      <c r="I16" s="95">
        <f>C16-E16</f>
        <v>-1</v>
      </c>
      <c r="J16" s="96">
        <f>I16/E16*100</f>
        <v>-100</v>
      </c>
    </row>
    <row r="17" spans="1:10" ht="21" customHeight="1">
      <c r="A17" s="66" t="s">
        <v>23</v>
      </c>
      <c r="B17" s="12"/>
      <c r="C17" s="104">
        <v>0</v>
      </c>
      <c r="D17" s="97"/>
      <c r="E17" s="105">
        <v>0</v>
      </c>
      <c r="F17" s="99"/>
      <c r="G17" s="94">
        <v>0</v>
      </c>
      <c r="H17" s="108"/>
      <c r="I17" s="95"/>
      <c r="J17" s="96"/>
    </row>
    <row r="18" spans="1:10" ht="21" customHeight="1">
      <c r="A18" s="66" t="s">
        <v>24</v>
      </c>
      <c r="B18" s="12"/>
      <c r="C18" s="92">
        <v>237443</v>
      </c>
      <c r="D18" s="97">
        <f>C18/C7*100</f>
        <v>0.8977453582606767</v>
      </c>
      <c r="E18" s="98">
        <v>225477</v>
      </c>
      <c r="F18" s="99">
        <f>E18/E7*100</f>
        <v>0.9007297014337725</v>
      </c>
      <c r="G18" s="94">
        <v>354558</v>
      </c>
      <c r="H18" s="100">
        <f>G18/G7*100</f>
        <v>2.4683784223132754</v>
      </c>
      <c r="I18" s="95">
        <f>C18-E18</f>
        <v>11966</v>
      </c>
      <c r="J18" s="96">
        <f>I18/E18*100</f>
        <v>5.3069714427635635</v>
      </c>
    </row>
    <row r="19" spans="1:10" ht="21" customHeight="1">
      <c r="A19" s="19"/>
      <c r="B19" s="12"/>
      <c r="C19" s="109"/>
      <c r="D19" s="110"/>
      <c r="E19" s="111"/>
      <c r="F19" s="112"/>
      <c r="G19" s="113"/>
      <c r="H19" s="114"/>
      <c r="I19" s="115"/>
      <c r="J19" s="96"/>
    </row>
    <row r="20" spans="1:10" ht="21" customHeight="1">
      <c r="A20" s="11" t="s">
        <v>7</v>
      </c>
      <c r="B20" s="12"/>
      <c r="C20" s="13">
        <f>SUM(C21:C30)</f>
        <v>26448814</v>
      </c>
      <c r="D20" s="16">
        <v>100</v>
      </c>
      <c r="E20" s="13">
        <f>SUM(E21:E30)</f>
        <v>27451201</v>
      </c>
      <c r="F20" s="16">
        <f>SUM(F21:F30)</f>
        <v>100</v>
      </c>
      <c r="G20" s="60">
        <f>SUM(G21:G30)</f>
        <v>16061783</v>
      </c>
      <c r="H20" s="16">
        <f>SUM(H21:H30)</f>
        <v>99.99999999999997</v>
      </c>
      <c r="I20" s="62">
        <f>SUM(I21:I30)</f>
        <v>-1002387</v>
      </c>
      <c r="J20" s="63">
        <f aca="true" t="shared" si="0" ref="J20:J30">I20/E20*100</f>
        <v>-3.651523297650985</v>
      </c>
    </row>
    <row r="21" spans="1:10" ht="21" customHeight="1">
      <c r="A21" s="66" t="s">
        <v>25</v>
      </c>
      <c r="B21" s="12"/>
      <c r="C21" s="13">
        <v>3272171</v>
      </c>
      <c r="D21" s="16">
        <f>C21/C20*100</f>
        <v>12.371711638941543</v>
      </c>
      <c r="E21" s="13">
        <v>2459241</v>
      </c>
      <c r="F21" s="16">
        <f>E21/E20*100</f>
        <v>8.958591647775265</v>
      </c>
      <c r="G21" s="60">
        <v>1618927</v>
      </c>
      <c r="H21" s="65">
        <f>G21/G20*100</f>
        <v>10.079372881578589</v>
      </c>
      <c r="I21" s="62">
        <f aca="true" t="shared" si="1" ref="I21:I30">C21-E21</f>
        <v>812930</v>
      </c>
      <c r="J21" s="63">
        <f t="shared" si="0"/>
        <v>33.056133986055045</v>
      </c>
    </row>
    <row r="22" spans="1:10" ht="21" customHeight="1">
      <c r="A22" s="66" t="s">
        <v>26</v>
      </c>
      <c r="B22" s="12"/>
      <c r="C22" s="13">
        <v>6342813</v>
      </c>
      <c r="D22" s="16">
        <f>C22/C20*100</f>
        <v>23.981464726546907</v>
      </c>
      <c r="E22" s="13">
        <v>10242616</v>
      </c>
      <c r="F22" s="16">
        <f>E22/E20*100</f>
        <v>37.312087001220824</v>
      </c>
      <c r="G22" s="60">
        <v>5718919</v>
      </c>
      <c r="H22" s="65">
        <f>G22/G20*100</f>
        <v>35.605754354918126</v>
      </c>
      <c r="I22" s="62">
        <f t="shared" si="1"/>
        <v>-3899803</v>
      </c>
      <c r="J22" s="63">
        <f t="shared" si="0"/>
        <v>-38.074286881398265</v>
      </c>
    </row>
    <row r="23" spans="1:10" ht="21" customHeight="1">
      <c r="A23" s="66" t="s">
        <v>27</v>
      </c>
      <c r="B23" s="12"/>
      <c r="C23" s="13">
        <v>3071313</v>
      </c>
      <c r="D23" s="16">
        <f>C23/C20*100</f>
        <v>11.612290063365412</v>
      </c>
      <c r="E23" s="13">
        <v>2152255</v>
      </c>
      <c r="F23" s="16">
        <f>E23/E20*100</f>
        <v>7.840294492033335</v>
      </c>
      <c r="G23" s="60">
        <v>2235916</v>
      </c>
      <c r="H23" s="65">
        <f>G23/G20*100</f>
        <v>13.920721005880853</v>
      </c>
      <c r="I23" s="62">
        <f t="shared" si="1"/>
        <v>919058</v>
      </c>
      <c r="J23" s="63">
        <f t="shared" si="0"/>
        <v>42.70209617354821</v>
      </c>
    </row>
    <row r="24" spans="1:10" ht="21" customHeight="1">
      <c r="A24" s="66" t="s">
        <v>28</v>
      </c>
      <c r="B24" s="12"/>
      <c r="C24" s="13">
        <v>3204795</v>
      </c>
      <c r="D24" s="16">
        <f>C24/C20*100</f>
        <v>12.116970537884988</v>
      </c>
      <c r="E24" s="13">
        <v>2247720</v>
      </c>
      <c r="F24" s="16">
        <f>E24/E20*100</f>
        <v>8.188057054407201</v>
      </c>
      <c r="G24" s="60">
        <v>1654206</v>
      </c>
      <c r="H24" s="65">
        <f>G24/G20*100</f>
        <v>10.299018483813411</v>
      </c>
      <c r="I24" s="62">
        <f t="shared" si="1"/>
        <v>957075</v>
      </c>
      <c r="J24" s="63">
        <f t="shared" si="0"/>
        <v>42.57981421173456</v>
      </c>
    </row>
    <row r="25" spans="1:10" ht="21" customHeight="1">
      <c r="A25" s="66" t="s">
        <v>29</v>
      </c>
      <c r="B25" s="12"/>
      <c r="C25" s="13">
        <v>812113</v>
      </c>
      <c r="D25" s="16">
        <f>C25/C20*100</f>
        <v>3.0705081898946394</v>
      </c>
      <c r="E25" s="13">
        <v>754681</v>
      </c>
      <c r="F25" s="16">
        <f>E25/E20*100</f>
        <v>2.749172977896304</v>
      </c>
      <c r="G25" s="60">
        <v>685927</v>
      </c>
      <c r="H25" s="65">
        <f>G25/G20*100</f>
        <v>4.270553275436482</v>
      </c>
      <c r="I25" s="62">
        <f t="shared" si="1"/>
        <v>57432</v>
      </c>
      <c r="J25" s="63">
        <f t="shared" si="0"/>
        <v>7.6101028116515455</v>
      </c>
    </row>
    <row r="26" spans="1:10" ht="21" customHeight="1">
      <c r="A26" s="66" t="s">
        <v>30</v>
      </c>
      <c r="B26" s="12"/>
      <c r="C26" s="13">
        <v>5152073</v>
      </c>
      <c r="D26" s="16">
        <f>C26/C20*100</f>
        <v>19.47941030550557</v>
      </c>
      <c r="E26" s="13">
        <v>6091730</v>
      </c>
      <c r="F26" s="16">
        <f>E26/E20*100</f>
        <v>22.19112380547576</v>
      </c>
      <c r="G26" s="60">
        <v>1880657</v>
      </c>
      <c r="H26" s="65">
        <f>G26/G20*100</f>
        <v>11.708893091134403</v>
      </c>
      <c r="I26" s="62">
        <f t="shared" si="1"/>
        <v>-939657</v>
      </c>
      <c r="J26" s="63">
        <f t="shared" si="0"/>
        <v>-15.425125539050482</v>
      </c>
    </row>
    <row r="27" spans="1:10" ht="21" customHeight="1">
      <c r="A27" s="66" t="s">
        <v>31</v>
      </c>
      <c r="B27" s="12"/>
      <c r="C27" s="13">
        <v>2889351</v>
      </c>
      <c r="D27" s="16">
        <f>C27/C20*100+0.01</f>
        <v>10.934312144960451</v>
      </c>
      <c r="E27" s="13">
        <v>2209534</v>
      </c>
      <c r="F27" s="16">
        <f>E27/E20*100</f>
        <v>8.048952029457656</v>
      </c>
      <c r="G27" s="60">
        <v>1655081</v>
      </c>
      <c r="H27" s="65">
        <f>G27/G20*100</f>
        <v>10.304466197806308</v>
      </c>
      <c r="I27" s="62">
        <f t="shared" si="1"/>
        <v>679817</v>
      </c>
      <c r="J27" s="63">
        <f t="shared" si="0"/>
        <v>30.7674378398341</v>
      </c>
    </row>
    <row r="28" spans="1:10" ht="21" customHeight="1">
      <c r="A28" s="66" t="s">
        <v>32</v>
      </c>
      <c r="B28" s="12"/>
      <c r="C28" s="13">
        <v>611598</v>
      </c>
      <c r="D28" s="16">
        <f>C28/C20*100</f>
        <v>2.3123834588575503</v>
      </c>
      <c r="E28" s="13">
        <v>533037</v>
      </c>
      <c r="F28" s="16">
        <f>E28/E20*100</f>
        <v>1.9417620380252214</v>
      </c>
      <c r="G28" s="60">
        <v>305362</v>
      </c>
      <c r="H28" s="65">
        <f>G28/G20*100</f>
        <v>1.9011712460565555</v>
      </c>
      <c r="I28" s="62">
        <f t="shared" si="1"/>
        <v>78561</v>
      </c>
      <c r="J28" s="63">
        <f t="shared" si="0"/>
        <v>14.738376510448617</v>
      </c>
    </row>
    <row r="29" spans="1:10" ht="21" customHeight="1">
      <c r="A29" s="66" t="s">
        <v>33</v>
      </c>
      <c r="B29" s="12"/>
      <c r="C29" s="13">
        <v>15500</v>
      </c>
      <c r="D29" s="16">
        <f>C29/C20*100</f>
        <v>0.05860376196830602</v>
      </c>
      <c r="E29" s="13">
        <v>18000</v>
      </c>
      <c r="F29" s="16">
        <f>E29/E20*100</f>
        <v>0.06557090161556137</v>
      </c>
      <c r="G29" s="60">
        <v>16000</v>
      </c>
      <c r="H29" s="65">
        <f>G29/G20*100</f>
        <v>0.09961534158443057</v>
      </c>
      <c r="I29" s="62">
        <f t="shared" si="1"/>
        <v>-2500</v>
      </c>
      <c r="J29" s="63">
        <f t="shared" si="0"/>
        <v>-13.88888888888889</v>
      </c>
    </row>
    <row r="30" spans="1:10" ht="21" customHeight="1">
      <c r="A30" s="66" t="s">
        <v>34</v>
      </c>
      <c r="B30" s="12"/>
      <c r="C30" s="13">
        <v>1077087</v>
      </c>
      <c r="D30" s="16">
        <f>C30/C20*100</f>
        <v>4.072345172074635</v>
      </c>
      <c r="E30" s="13">
        <v>742387</v>
      </c>
      <c r="F30" s="16">
        <f>E30/E20*100</f>
        <v>2.7043880520928756</v>
      </c>
      <c r="G30" s="60">
        <v>290788</v>
      </c>
      <c r="H30" s="65">
        <f>G30/G20*100</f>
        <v>1.810434121790837</v>
      </c>
      <c r="I30" s="62">
        <f t="shared" si="1"/>
        <v>334700</v>
      </c>
      <c r="J30" s="63">
        <f t="shared" si="0"/>
        <v>45.084302392148565</v>
      </c>
    </row>
    <row r="31" spans="1:10" ht="21" customHeight="1">
      <c r="A31" s="19"/>
      <c r="B31" s="12"/>
      <c r="C31" s="67"/>
      <c r="D31" s="24"/>
      <c r="E31" s="68"/>
      <c r="F31" s="69"/>
      <c r="G31" s="70"/>
      <c r="H31" s="71"/>
      <c r="I31" s="72"/>
      <c r="J31" s="24"/>
    </row>
    <row r="32" spans="1:10" ht="21" customHeight="1">
      <c r="A32" s="11" t="s">
        <v>8</v>
      </c>
      <c r="B32" s="12"/>
      <c r="C32" s="79">
        <f>C7-C20</f>
        <v>0</v>
      </c>
      <c r="D32" s="25"/>
      <c r="E32" s="73">
        <f>E7-E20</f>
        <v>-2418497</v>
      </c>
      <c r="F32" s="74"/>
      <c r="G32" s="18">
        <f>G7-G20</f>
        <v>-1697778</v>
      </c>
      <c r="H32" s="61"/>
      <c r="I32" s="62">
        <f>I7-I20</f>
        <v>2418497</v>
      </c>
      <c r="J32" s="25"/>
    </row>
    <row r="33" spans="1:10" ht="27" customHeight="1">
      <c r="A33" s="27"/>
      <c r="B33" s="29"/>
      <c r="C33" s="75"/>
      <c r="D33" s="31"/>
      <c r="E33" s="75"/>
      <c r="F33" s="31"/>
      <c r="G33" s="76"/>
      <c r="H33" s="77"/>
      <c r="I33" s="78"/>
      <c r="J33" s="31"/>
    </row>
  </sheetData>
  <mergeCells count="8">
    <mergeCell ref="A1:J1"/>
    <mergeCell ref="A2:J2"/>
    <mergeCell ref="I4:J4"/>
    <mergeCell ref="A4:B5"/>
    <mergeCell ref="C4:D4"/>
    <mergeCell ref="E4:F4"/>
    <mergeCell ref="G4:H4"/>
    <mergeCell ref="C3:H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3"/>
  <sheetViews>
    <sheetView tabSelected="1" workbookViewId="0" topLeftCell="A13">
      <selection activeCell="G25" sqref="G25"/>
    </sheetView>
  </sheetViews>
  <sheetFormatPr defaultColWidth="9.00390625" defaultRowHeight="16.5"/>
  <cols>
    <col min="1" max="1" width="10.375" style="1" customWidth="1"/>
    <col min="2" max="2" width="8.00390625" style="1" customWidth="1"/>
    <col min="3" max="3" width="6.00390625" style="1" customWidth="1"/>
    <col min="4" max="4" width="10.50390625" style="1" customWidth="1"/>
    <col min="5" max="5" width="6.00390625" style="1" customWidth="1"/>
    <col min="6" max="6" width="10.50390625" style="1" customWidth="1"/>
    <col min="7" max="7" width="6.00390625" style="1" customWidth="1"/>
    <col min="8" max="8" width="10.50390625" style="1" customWidth="1"/>
    <col min="9" max="9" width="6.00390625" style="2" customWidth="1"/>
    <col min="10" max="10" width="10.50390625" style="1" customWidth="1"/>
    <col min="11" max="11" width="6.00390625" style="2" customWidth="1"/>
    <col min="12" max="16384" width="11.50390625" style="1" customWidth="1"/>
  </cols>
  <sheetData>
    <row r="1" ht="12" customHeight="1"/>
    <row r="2" ht="12.75" customHeight="1"/>
    <row r="3" spans="1:11" ht="21.7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25.5">
      <c r="A5" s="128" t="s">
        <v>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ht="3" customHeight="1"/>
    <row r="7" spans="3:11" ht="16.5">
      <c r="C7" s="83" t="s">
        <v>65</v>
      </c>
      <c r="D7" s="83"/>
      <c r="E7" s="83"/>
      <c r="F7" s="83"/>
      <c r="G7" s="83"/>
      <c r="H7" s="83"/>
      <c r="I7" s="83"/>
      <c r="K7" s="82" t="s">
        <v>63</v>
      </c>
    </row>
    <row r="9" spans="1:11" ht="23.25" customHeight="1">
      <c r="A9" s="121" t="s">
        <v>2</v>
      </c>
      <c r="B9" s="121"/>
      <c r="C9" s="121"/>
      <c r="D9" s="122" t="s">
        <v>10</v>
      </c>
      <c r="E9" s="123"/>
      <c r="F9" s="122" t="s">
        <v>11</v>
      </c>
      <c r="G9" s="123"/>
      <c r="H9" s="122" t="s">
        <v>12</v>
      </c>
      <c r="I9" s="123"/>
      <c r="J9" s="126" t="s">
        <v>13</v>
      </c>
      <c r="K9" s="127"/>
    </row>
    <row r="10" spans="1:11" ht="23.25" customHeight="1">
      <c r="A10" s="121"/>
      <c r="B10" s="121"/>
      <c r="C10" s="121"/>
      <c r="D10" s="5" t="s">
        <v>3</v>
      </c>
      <c r="E10" s="5" t="s">
        <v>4</v>
      </c>
      <c r="F10" s="5" t="s">
        <v>3</v>
      </c>
      <c r="G10" s="5" t="s">
        <v>4</v>
      </c>
      <c r="H10" s="5" t="s">
        <v>3</v>
      </c>
      <c r="I10" s="4" t="s">
        <v>4</v>
      </c>
      <c r="J10" s="5" t="s">
        <v>3</v>
      </c>
      <c r="K10" s="4" t="s">
        <v>4</v>
      </c>
    </row>
    <row r="11" spans="1:11" ht="12" customHeight="1">
      <c r="A11" s="6"/>
      <c r="B11" s="7"/>
      <c r="C11" s="8"/>
      <c r="D11" s="9"/>
      <c r="E11" s="9"/>
      <c r="F11" s="9"/>
      <c r="G11" s="9"/>
      <c r="H11" s="9"/>
      <c r="I11" s="10"/>
      <c r="J11" s="9"/>
      <c r="K11" s="10"/>
    </row>
    <row r="12" spans="1:11" ht="20.25" customHeight="1">
      <c r="A12" s="84" t="s">
        <v>53</v>
      </c>
      <c r="B12" s="80"/>
      <c r="C12" s="81"/>
      <c r="D12" s="13"/>
      <c r="E12" s="14"/>
      <c r="F12" s="13"/>
      <c r="G12" s="14"/>
      <c r="H12" s="13"/>
      <c r="I12" s="15"/>
      <c r="J12" s="13"/>
      <c r="K12" s="15"/>
    </row>
    <row r="13" spans="1:11" ht="20.25" customHeight="1">
      <c r="A13" s="84" t="s">
        <v>54</v>
      </c>
      <c r="B13" s="80"/>
      <c r="C13" s="81"/>
      <c r="D13" s="144">
        <f>SUM(D14:D16)</f>
        <v>26433814</v>
      </c>
      <c r="E13" s="145">
        <f>SUM(E14:E16)</f>
        <v>100</v>
      </c>
      <c r="F13" s="144">
        <f>SUM(F14:F16)</f>
        <v>25008296</v>
      </c>
      <c r="G13" s="145">
        <f>SUM(G14:G16)</f>
        <v>100</v>
      </c>
      <c r="H13" s="144">
        <f>SUM(H14:H16)</f>
        <v>14277878</v>
      </c>
      <c r="I13" s="145">
        <f>SUM(I14:I16)</f>
        <v>100</v>
      </c>
      <c r="J13" s="144">
        <f>SUM(J14:J16)</f>
        <v>1425518</v>
      </c>
      <c r="K13" s="145">
        <f>J13/F13*100</f>
        <v>5.700180452118769</v>
      </c>
    </row>
    <row r="14" spans="1:11" ht="20.25" customHeight="1">
      <c r="A14" s="85" t="s">
        <v>46</v>
      </c>
      <c r="B14" s="80"/>
      <c r="C14" s="81"/>
      <c r="D14" s="144">
        <v>2599756</v>
      </c>
      <c r="E14" s="145">
        <v>9.84</v>
      </c>
      <c r="F14" s="144">
        <v>2625657</v>
      </c>
      <c r="G14" s="145">
        <v>10.5</v>
      </c>
      <c r="H14" s="144">
        <v>2730063</v>
      </c>
      <c r="I14" s="146">
        <v>19.12</v>
      </c>
      <c r="J14" s="153">
        <f>D14-F14</f>
        <v>-25901</v>
      </c>
      <c r="K14" s="145">
        <f aca="true" t="shared" si="0" ref="K14:K19">J14/F14*100</f>
        <v>-0.9864578655932592</v>
      </c>
    </row>
    <row r="15" spans="1:11" ht="20.25" customHeight="1">
      <c r="A15" s="85" t="s">
        <v>47</v>
      </c>
      <c r="B15" s="80"/>
      <c r="C15" s="81"/>
      <c r="D15" s="144">
        <v>2858028</v>
      </c>
      <c r="E15" s="145">
        <v>10.81</v>
      </c>
      <c r="F15" s="144">
        <v>2726663</v>
      </c>
      <c r="G15" s="145">
        <v>10.9</v>
      </c>
      <c r="H15" s="144">
        <v>2793907</v>
      </c>
      <c r="I15" s="146">
        <v>19.57</v>
      </c>
      <c r="J15" s="144">
        <f>D15-F15</f>
        <v>131365</v>
      </c>
      <c r="K15" s="145">
        <f t="shared" si="0"/>
        <v>4.817793764759341</v>
      </c>
    </row>
    <row r="16" spans="1:11" ht="20.25" customHeight="1">
      <c r="A16" s="85" t="s">
        <v>48</v>
      </c>
      <c r="B16" s="80"/>
      <c r="C16" s="81"/>
      <c r="D16" s="144">
        <v>20976030</v>
      </c>
      <c r="E16" s="145">
        <v>79.35</v>
      </c>
      <c r="F16" s="144">
        <v>19655976</v>
      </c>
      <c r="G16" s="145">
        <v>78.6</v>
      </c>
      <c r="H16" s="144">
        <v>8753908</v>
      </c>
      <c r="I16" s="146">
        <v>61.31</v>
      </c>
      <c r="J16" s="144">
        <f>D16-F16</f>
        <v>1320054</v>
      </c>
      <c r="K16" s="145">
        <f t="shared" si="0"/>
        <v>6.715789640768792</v>
      </c>
    </row>
    <row r="17" spans="1:11" ht="20.25" customHeight="1">
      <c r="A17" s="84" t="s">
        <v>55</v>
      </c>
      <c r="B17" s="80"/>
      <c r="C17" s="81"/>
      <c r="D17" s="147">
        <f aca="true" t="shared" si="1" ref="D17:J17">SUM(D18:D20)</f>
        <v>23058518</v>
      </c>
      <c r="E17" s="145">
        <f t="shared" si="1"/>
        <v>100</v>
      </c>
      <c r="F17" s="147">
        <f>SUM(F18:F20)</f>
        <v>23982025</v>
      </c>
      <c r="G17" s="145">
        <f>SUM(G18:G20)</f>
        <v>100</v>
      </c>
      <c r="H17" s="147">
        <f t="shared" si="1"/>
        <v>12551236</v>
      </c>
      <c r="I17" s="145">
        <f t="shared" si="1"/>
        <v>100</v>
      </c>
      <c r="J17" s="147">
        <f t="shared" si="1"/>
        <v>-923507</v>
      </c>
      <c r="K17" s="145">
        <f t="shared" si="0"/>
        <v>-3.850829944510524</v>
      </c>
    </row>
    <row r="18" spans="1:11" ht="20.25" customHeight="1">
      <c r="A18" s="85" t="s">
        <v>49</v>
      </c>
      <c r="B18" s="80"/>
      <c r="C18" s="81"/>
      <c r="D18" s="144">
        <v>22365220</v>
      </c>
      <c r="E18" s="145">
        <v>96.99</v>
      </c>
      <c r="F18" s="144">
        <v>23388988</v>
      </c>
      <c r="G18" s="145">
        <v>97.53</v>
      </c>
      <c r="H18" s="144">
        <v>12245874</v>
      </c>
      <c r="I18" s="146">
        <v>97.57</v>
      </c>
      <c r="J18" s="153">
        <f>D18-F18</f>
        <v>-1023768</v>
      </c>
      <c r="K18" s="145">
        <f t="shared" si="0"/>
        <v>-4.377136796170916</v>
      </c>
    </row>
    <row r="19" spans="1:11" ht="20.25" customHeight="1">
      <c r="A19" s="85" t="s">
        <v>50</v>
      </c>
      <c r="B19" s="80"/>
      <c r="C19" s="81"/>
      <c r="D19" s="144">
        <v>611598</v>
      </c>
      <c r="E19" s="145">
        <v>2.65</v>
      </c>
      <c r="F19" s="144">
        <v>533037</v>
      </c>
      <c r="G19" s="145">
        <v>2.22</v>
      </c>
      <c r="H19" s="144">
        <v>305362</v>
      </c>
      <c r="I19" s="146">
        <v>2.43</v>
      </c>
      <c r="J19" s="144">
        <f>D19-F19</f>
        <v>78561</v>
      </c>
      <c r="K19" s="145">
        <f t="shared" si="0"/>
        <v>14.738376510448617</v>
      </c>
    </row>
    <row r="20" spans="1:11" ht="20.25" customHeight="1">
      <c r="A20" s="85" t="s">
        <v>51</v>
      </c>
      <c r="B20" s="80"/>
      <c r="C20" s="81"/>
      <c r="D20" s="144">
        <v>81700</v>
      </c>
      <c r="E20" s="145">
        <v>0.36</v>
      </c>
      <c r="F20" s="144">
        <v>60000</v>
      </c>
      <c r="G20" s="145">
        <v>0.25</v>
      </c>
      <c r="H20" s="148">
        <v>0</v>
      </c>
      <c r="I20" s="146"/>
      <c r="J20" s="144">
        <f>D20-F20</f>
        <v>21700</v>
      </c>
      <c r="K20" s="145">
        <f>J20/F20*100</f>
        <v>36.16666666666667</v>
      </c>
    </row>
    <row r="21" spans="1:11" ht="20.25" customHeight="1">
      <c r="A21" s="84" t="s">
        <v>56</v>
      </c>
      <c r="B21" s="80"/>
      <c r="C21" s="81"/>
      <c r="D21" s="144">
        <f>D13-D17</f>
        <v>3375296</v>
      </c>
      <c r="E21" s="145"/>
      <c r="F21" s="144">
        <f>F13-F17</f>
        <v>1026271</v>
      </c>
      <c r="G21" s="145"/>
      <c r="H21" s="144">
        <f>H13-H17</f>
        <v>1726642</v>
      </c>
      <c r="I21" s="146"/>
      <c r="J21" s="144">
        <f>J13-J17</f>
        <v>2349025</v>
      </c>
      <c r="K21" s="145"/>
    </row>
    <row r="22" spans="1:11" ht="20.25" customHeight="1">
      <c r="A22" s="86"/>
      <c r="B22" s="80"/>
      <c r="C22" s="81"/>
      <c r="D22" s="147"/>
      <c r="E22" s="145"/>
      <c r="F22" s="147"/>
      <c r="G22" s="145"/>
      <c r="H22" s="147"/>
      <c r="I22" s="146"/>
      <c r="J22" s="147"/>
      <c r="K22" s="146"/>
    </row>
    <row r="23" spans="1:11" ht="20.25" customHeight="1">
      <c r="A23" s="84" t="s">
        <v>57</v>
      </c>
      <c r="B23" s="80"/>
      <c r="C23" s="81"/>
      <c r="D23" s="144"/>
      <c r="E23" s="145"/>
      <c r="F23" s="144"/>
      <c r="G23" s="145"/>
      <c r="H23" s="144"/>
      <c r="I23" s="146"/>
      <c r="J23" s="144"/>
      <c r="K23" s="146"/>
    </row>
    <row r="24" spans="1:11" ht="20.25" customHeight="1">
      <c r="A24" s="84" t="s">
        <v>54</v>
      </c>
      <c r="B24" s="80"/>
      <c r="C24" s="81"/>
      <c r="D24" s="147">
        <f>D25+D26</f>
        <v>15000</v>
      </c>
      <c r="E24" s="145" t="s">
        <v>6</v>
      </c>
      <c r="F24" s="147">
        <f>F25+F26</f>
        <v>24408</v>
      </c>
      <c r="G24" s="147" t="s">
        <v>6</v>
      </c>
      <c r="H24" s="147">
        <f>H25+H26</f>
        <v>86127</v>
      </c>
      <c r="I24" s="147" t="s">
        <v>6</v>
      </c>
      <c r="J24" s="147">
        <f>J25+J26</f>
        <v>-9408</v>
      </c>
      <c r="K24" s="145">
        <f>J24/F24*100</f>
        <v>-38.54473942969518</v>
      </c>
    </row>
    <row r="25" spans="1:11" ht="20.25" customHeight="1">
      <c r="A25" s="84" t="s">
        <v>58</v>
      </c>
      <c r="B25" s="80"/>
      <c r="C25" s="81"/>
      <c r="D25" s="144">
        <v>15000</v>
      </c>
      <c r="E25" s="145" t="s">
        <v>6</v>
      </c>
      <c r="F25" s="144">
        <v>24408</v>
      </c>
      <c r="G25" s="145" t="s">
        <v>6</v>
      </c>
      <c r="H25" s="144">
        <v>63473</v>
      </c>
      <c r="I25" s="146">
        <f>H25/H24*100</f>
        <v>73.69698236325426</v>
      </c>
      <c r="J25" s="153">
        <f>D25-F25</f>
        <v>-9408</v>
      </c>
      <c r="K25" s="145">
        <f aca="true" t="shared" si="2" ref="K25:K31">J25/F25*100</f>
        <v>-38.54473942969518</v>
      </c>
    </row>
    <row r="26" spans="1:11" ht="20.25" customHeight="1">
      <c r="A26" s="84" t="s">
        <v>59</v>
      </c>
      <c r="B26" s="80"/>
      <c r="C26" s="81"/>
      <c r="D26" s="148">
        <v>0</v>
      </c>
      <c r="E26" s="145"/>
      <c r="F26" s="144"/>
      <c r="G26" s="145"/>
      <c r="H26" s="144">
        <v>22654</v>
      </c>
      <c r="I26" s="146">
        <v>26.3</v>
      </c>
      <c r="J26" s="144"/>
      <c r="K26" s="145"/>
    </row>
    <row r="27" spans="1:11" ht="20.25" customHeight="1">
      <c r="A27" s="84" t="s">
        <v>55</v>
      </c>
      <c r="B27" s="80"/>
      <c r="C27" s="81"/>
      <c r="D27" s="147">
        <f>SUM(D28:D30)</f>
        <v>3390296</v>
      </c>
      <c r="E27" s="145">
        <f>SUM(E28:E30)</f>
        <v>100</v>
      </c>
      <c r="F27" s="147">
        <f>SUM(F28:F30)</f>
        <v>3469176</v>
      </c>
      <c r="G27" s="145">
        <f>SUM(G28:G30)</f>
        <v>100</v>
      </c>
      <c r="H27" s="147">
        <f>SUM(H28:H30)</f>
        <v>3510547</v>
      </c>
      <c r="I27" s="145">
        <f>SUM(I28:I30)</f>
        <v>100</v>
      </c>
      <c r="J27" s="147">
        <f>SUM(J28:J30)</f>
        <v>-78880</v>
      </c>
      <c r="K27" s="145">
        <f t="shared" si="2"/>
        <v>-2.273738778315081</v>
      </c>
    </row>
    <row r="28" spans="1:11" ht="20.25" customHeight="1">
      <c r="A28" s="84" t="s">
        <v>60</v>
      </c>
      <c r="B28" s="80"/>
      <c r="C28" s="81"/>
      <c r="D28" s="144">
        <v>3125296</v>
      </c>
      <c r="E28" s="145">
        <v>92.18</v>
      </c>
      <c r="F28" s="144">
        <v>3172176</v>
      </c>
      <c r="G28" s="145">
        <v>91.44</v>
      </c>
      <c r="H28" s="144">
        <v>3270547</v>
      </c>
      <c r="I28" s="146">
        <v>93.16</v>
      </c>
      <c r="J28" s="153">
        <f>D28-F28</f>
        <v>-46880</v>
      </c>
      <c r="K28" s="145">
        <f t="shared" si="2"/>
        <v>-1.4778499049233083</v>
      </c>
    </row>
    <row r="29" spans="1:11" ht="20.25" customHeight="1">
      <c r="A29" s="84" t="s">
        <v>61</v>
      </c>
      <c r="B29" s="80"/>
      <c r="C29" s="81"/>
      <c r="D29" s="148">
        <v>0</v>
      </c>
      <c r="E29" s="145"/>
      <c r="F29" s="152">
        <v>0</v>
      </c>
      <c r="G29" s="145"/>
      <c r="H29" s="152">
        <v>0</v>
      </c>
      <c r="I29" s="146"/>
      <c r="J29" s="148">
        <v>0</v>
      </c>
      <c r="K29" s="146"/>
    </row>
    <row r="30" spans="1:11" ht="20.25" customHeight="1">
      <c r="A30" s="85" t="s">
        <v>51</v>
      </c>
      <c r="B30" s="80"/>
      <c r="C30" s="81"/>
      <c r="D30" s="153">
        <v>265000</v>
      </c>
      <c r="E30" s="145">
        <v>7.82</v>
      </c>
      <c r="F30" s="153">
        <v>297000</v>
      </c>
      <c r="G30" s="145">
        <v>8.56</v>
      </c>
      <c r="H30" s="153">
        <v>240000</v>
      </c>
      <c r="I30" s="146">
        <v>6.84</v>
      </c>
      <c r="J30" s="153">
        <f>D30-F30</f>
        <v>-32000</v>
      </c>
      <c r="K30" s="145">
        <f t="shared" si="2"/>
        <v>-10.774410774410773</v>
      </c>
    </row>
    <row r="31" spans="1:11" ht="20.25" customHeight="1">
      <c r="A31" s="84" t="s">
        <v>62</v>
      </c>
      <c r="B31" s="80"/>
      <c r="C31" s="81"/>
      <c r="D31" s="149">
        <f>D24-D27</f>
        <v>-3375296</v>
      </c>
      <c r="E31" s="147"/>
      <c r="F31" s="149">
        <f>F24-F27</f>
        <v>-3444768</v>
      </c>
      <c r="G31" s="147"/>
      <c r="H31" s="149">
        <f>H24-H27</f>
        <v>-3424420</v>
      </c>
      <c r="I31" s="150"/>
      <c r="J31" s="149">
        <f>J24-J27</f>
        <v>69472</v>
      </c>
      <c r="K31" s="145">
        <f t="shared" si="2"/>
        <v>-2.016739588848944</v>
      </c>
    </row>
    <row r="32" spans="1:11" ht="20.25" customHeight="1">
      <c r="A32" s="85" t="s">
        <v>8</v>
      </c>
      <c r="B32" s="80"/>
      <c r="C32" s="81"/>
      <c r="D32" s="151">
        <f>D21+D31</f>
        <v>0</v>
      </c>
      <c r="E32" s="147"/>
      <c r="F32" s="149">
        <f>F21+F31</f>
        <v>-2418497</v>
      </c>
      <c r="G32" s="153"/>
      <c r="H32" s="149">
        <f>H21+H31</f>
        <v>-1697778</v>
      </c>
      <c r="I32" s="153"/>
      <c r="J32" s="149">
        <f>D32-F32</f>
        <v>2418497</v>
      </c>
      <c r="K32" s="150"/>
    </row>
    <row r="33" spans="1:11" ht="16.5">
      <c r="A33" s="19"/>
      <c r="C33" s="12"/>
      <c r="D33" s="22"/>
      <c r="E33" s="16"/>
      <c r="F33" s="20"/>
      <c r="G33" s="16"/>
      <c r="H33" s="22"/>
      <c r="I33" s="17"/>
      <c r="J33" s="22"/>
      <c r="K33" s="17"/>
    </row>
    <row r="34" spans="1:11" ht="16.5">
      <c r="A34" s="19"/>
      <c r="C34" s="12"/>
      <c r="D34" s="13"/>
      <c r="E34" s="16"/>
      <c r="F34" s="20"/>
      <c r="G34" s="16"/>
      <c r="H34" s="13"/>
      <c r="I34" s="17"/>
      <c r="J34" s="13"/>
      <c r="K34" s="17"/>
    </row>
    <row r="35" spans="1:11" ht="16.5">
      <c r="A35" s="19"/>
      <c r="C35" s="12"/>
      <c r="D35" s="13"/>
      <c r="E35" s="16"/>
      <c r="F35" s="20"/>
      <c r="G35" s="16"/>
      <c r="H35" s="23"/>
      <c r="I35" s="17"/>
      <c r="J35" s="23"/>
      <c r="K35" s="17"/>
    </row>
    <row r="36" spans="1:11" ht="16.5">
      <c r="A36" s="19"/>
      <c r="C36" s="12"/>
      <c r="D36" s="23"/>
      <c r="E36" s="24"/>
      <c r="F36" s="23"/>
      <c r="G36" s="24"/>
      <c r="H36" s="23"/>
      <c r="I36" s="21"/>
      <c r="J36" s="23"/>
      <c r="K36" s="21"/>
    </row>
    <row r="37" spans="1:11" ht="16.5">
      <c r="A37" s="19"/>
      <c r="C37" s="12"/>
      <c r="D37" s="23"/>
      <c r="E37" s="25"/>
      <c r="F37" s="23"/>
      <c r="G37" s="25"/>
      <c r="H37" s="23"/>
      <c r="I37" s="26"/>
      <c r="J37" s="23"/>
      <c r="K37" s="26"/>
    </row>
    <row r="38" spans="1:11" ht="16.5">
      <c r="A38" s="27"/>
      <c r="B38" s="28"/>
      <c r="C38" s="29"/>
      <c r="D38" s="30"/>
      <c r="E38" s="31"/>
      <c r="F38" s="30"/>
      <c r="G38" s="31"/>
      <c r="H38" s="30"/>
      <c r="I38" s="32"/>
      <c r="J38" s="30"/>
      <c r="K38" s="32"/>
    </row>
    <row r="39" spans="5:11" ht="16.5">
      <c r="E39" s="33"/>
      <c r="G39" s="33"/>
      <c r="I39" s="34"/>
      <c r="K39" s="34"/>
    </row>
    <row r="40" spans="5:11" ht="16.5">
      <c r="E40" s="33"/>
      <c r="G40" s="33"/>
      <c r="I40" s="34"/>
      <c r="K40" s="34"/>
    </row>
    <row r="41" spans="5:11" ht="16.5">
      <c r="E41" s="33"/>
      <c r="G41" s="33"/>
      <c r="I41" s="34"/>
      <c r="K41" s="34"/>
    </row>
    <row r="42" spans="5:11" ht="16.5">
      <c r="E42" s="33"/>
      <c r="G42" s="33"/>
      <c r="I42" s="34"/>
      <c r="K42" s="34"/>
    </row>
    <row r="43" spans="5:11" ht="16.5">
      <c r="E43" s="33"/>
      <c r="G43" s="33"/>
      <c r="I43" s="34"/>
      <c r="K43" s="34"/>
    </row>
    <row r="44" spans="5:11" ht="16.5">
      <c r="E44" s="33"/>
      <c r="G44" s="33"/>
      <c r="I44" s="34"/>
      <c r="K44" s="34"/>
    </row>
    <row r="45" spans="5:11" ht="16.5">
      <c r="E45" s="33"/>
      <c r="G45" s="33"/>
      <c r="I45" s="34"/>
      <c r="K45" s="34"/>
    </row>
    <row r="46" spans="5:11" ht="16.5">
      <c r="E46" s="33"/>
      <c r="G46" s="33"/>
      <c r="I46" s="34"/>
      <c r="K46" s="34"/>
    </row>
    <row r="47" spans="5:11" ht="16.5">
      <c r="E47" s="33"/>
      <c r="G47" s="33"/>
      <c r="I47" s="34"/>
      <c r="K47" s="34"/>
    </row>
    <row r="48" spans="5:11" ht="16.5">
      <c r="E48" s="33"/>
      <c r="G48" s="33"/>
      <c r="I48" s="34"/>
      <c r="K48" s="34"/>
    </row>
    <row r="49" spans="5:11" ht="16.5">
      <c r="E49" s="33"/>
      <c r="G49" s="33"/>
      <c r="I49" s="34"/>
      <c r="K49" s="34"/>
    </row>
    <row r="50" spans="5:11" ht="16.5">
      <c r="E50" s="33"/>
      <c r="G50" s="33"/>
      <c r="I50" s="34"/>
      <c r="K50" s="34"/>
    </row>
    <row r="51" spans="5:11" ht="16.5">
      <c r="E51" s="33"/>
      <c r="G51" s="33"/>
      <c r="I51" s="34"/>
      <c r="K51" s="34"/>
    </row>
    <row r="52" spans="5:11" ht="16.5">
      <c r="E52" s="33"/>
      <c r="G52" s="33"/>
      <c r="I52" s="34"/>
      <c r="K52" s="34"/>
    </row>
    <row r="53" spans="5:11" ht="16.5">
      <c r="E53" s="33"/>
      <c r="G53" s="33"/>
      <c r="I53" s="34"/>
      <c r="K53" s="34"/>
    </row>
    <row r="54" spans="5:11" ht="16.5">
      <c r="E54" s="33"/>
      <c r="G54" s="33"/>
      <c r="I54" s="34"/>
      <c r="K54" s="34"/>
    </row>
    <row r="55" spans="5:11" ht="16.5">
      <c r="E55" s="33"/>
      <c r="G55" s="33"/>
      <c r="I55" s="34"/>
      <c r="K55" s="34"/>
    </row>
    <row r="56" spans="5:11" ht="16.5">
      <c r="E56" s="33"/>
      <c r="G56" s="33"/>
      <c r="I56" s="34"/>
      <c r="K56" s="34"/>
    </row>
    <row r="57" spans="5:11" ht="16.5">
      <c r="E57" s="33"/>
      <c r="G57" s="33"/>
      <c r="I57" s="34"/>
      <c r="K57" s="34"/>
    </row>
    <row r="58" spans="5:11" ht="16.5">
      <c r="E58" s="33"/>
      <c r="G58" s="33"/>
      <c r="I58" s="34"/>
      <c r="K58" s="34"/>
    </row>
    <row r="59" spans="5:11" ht="16.5">
      <c r="E59" s="33"/>
      <c r="G59" s="33"/>
      <c r="I59" s="34"/>
      <c r="K59" s="34"/>
    </row>
    <row r="60" spans="5:11" ht="16.5">
      <c r="E60" s="33"/>
      <c r="G60" s="33"/>
      <c r="I60" s="34"/>
      <c r="K60" s="34"/>
    </row>
    <row r="61" spans="5:11" ht="16.5">
      <c r="E61" s="33"/>
      <c r="G61" s="33"/>
      <c r="I61" s="34"/>
      <c r="K61" s="34"/>
    </row>
    <row r="62" spans="5:11" ht="16.5">
      <c r="E62" s="33"/>
      <c r="G62" s="33"/>
      <c r="I62" s="34"/>
      <c r="K62" s="34"/>
    </row>
    <row r="63" spans="5:11" ht="16.5">
      <c r="E63" s="33"/>
      <c r="G63" s="33"/>
      <c r="I63" s="34"/>
      <c r="K63" s="34"/>
    </row>
    <row r="64" spans="5:11" ht="16.5">
      <c r="E64" s="33"/>
      <c r="G64" s="33"/>
      <c r="I64" s="34"/>
      <c r="K64" s="34"/>
    </row>
    <row r="65" spans="5:11" ht="16.5">
      <c r="E65" s="35"/>
      <c r="G65" s="35"/>
      <c r="I65" s="36"/>
      <c r="K65" s="36"/>
    </row>
    <row r="66" spans="5:11" ht="16.5">
      <c r="E66" s="37"/>
      <c r="G66" s="37"/>
      <c r="I66" s="38"/>
      <c r="K66" s="38"/>
    </row>
    <row r="67" spans="5:11" ht="16.5">
      <c r="E67" s="37"/>
      <c r="G67" s="37"/>
      <c r="I67" s="38"/>
      <c r="K67" s="38"/>
    </row>
    <row r="68" spans="5:11" ht="16.5">
      <c r="E68" s="37"/>
      <c r="G68" s="37"/>
      <c r="I68" s="38"/>
      <c r="K68" s="38"/>
    </row>
    <row r="69" spans="5:11" ht="16.5">
      <c r="E69" s="37"/>
      <c r="G69" s="37"/>
      <c r="I69" s="38"/>
      <c r="K69" s="38"/>
    </row>
    <row r="70" spans="5:11" ht="16.5">
      <c r="E70" s="37"/>
      <c r="G70" s="37"/>
      <c r="I70" s="38"/>
      <c r="K70" s="38"/>
    </row>
    <row r="71" spans="5:11" ht="16.5">
      <c r="E71" s="37"/>
      <c r="G71" s="37"/>
      <c r="I71" s="38"/>
      <c r="K71" s="38"/>
    </row>
    <row r="72" spans="5:11" ht="16.5">
      <c r="E72" s="37"/>
      <c r="G72" s="37"/>
      <c r="I72" s="38"/>
      <c r="K72" s="38"/>
    </row>
    <row r="73" spans="5:11" ht="16.5">
      <c r="E73" s="37"/>
      <c r="G73" s="37"/>
      <c r="I73" s="38"/>
      <c r="K73" s="38"/>
    </row>
    <row r="74" spans="5:11" ht="16.5">
      <c r="E74" s="37"/>
      <c r="G74" s="37"/>
      <c r="I74" s="38"/>
      <c r="K74" s="38"/>
    </row>
    <row r="75" spans="5:11" ht="16.5">
      <c r="E75" s="37"/>
      <c r="G75" s="37"/>
      <c r="I75" s="38"/>
      <c r="K75" s="38"/>
    </row>
    <row r="76" spans="5:11" ht="16.5">
      <c r="E76" s="37"/>
      <c r="G76" s="37"/>
      <c r="I76" s="38"/>
      <c r="K76" s="38"/>
    </row>
    <row r="77" spans="5:11" ht="16.5">
      <c r="E77" s="33"/>
      <c r="G77" s="33"/>
      <c r="I77" s="34"/>
      <c r="K77" s="34"/>
    </row>
    <row r="78" spans="5:11" ht="16.5">
      <c r="E78" s="37"/>
      <c r="G78" s="37"/>
      <c r="I78" s="38"/>
      <c r="K78" s="38"/>
    </row>
    <row r="79" spans="5:11" ht="16.5">
      <c r="E79" s="37"/>
      <c r="G79" s="37"/>
      <c r="I79" s="38"/>
      <c r="K79" s="38"/>
    </row>
    <row r="80" spans="5:11" ht="16.5">
      <c r="E80" s="37"/>
      <c r="G80" s="37"/>
      <c r="I80" s="38"/>
      <c r="K80" s="38"/>
    </row>
    <row r="81" spans="5:11" ht="16.5">
      <c r="E81" s="37"/>
      <c r="G81" s="37"/>
      <c r="I81" s="38"/>
      <c r="K81" s="38"/>
    </row>
    <row r="82" spans="5:11" ht="16.5">
      <c r="E82" s="37"/>
      <c r="G82" s="37"/>
      <c r="I82" s="38"/>
      <c r="K82" s="38"/>
    </row>
    <row r="83" spans="5:11" ht="16.5">
      <c r="E83" s="37"/>
      <c r="G83" s="37"/>
      <c r="I83" s="38"/>
      <c r="K83" s="38"/>
    </row>
    <row r="84" spans="5:11" ht="16.5">
      <c r="E84" s="37"/>
      <c r="G84" s="37"/>
      <c r="I84" s="38"/>
      <c r="K84" s="38"/>
    </row>
    <row r="85" spans="5:11" ht="16.5">
      <c r="E85" s="37"/>
      <c r="G85" s="37"/>
      <c r="I85" s="38"/>
      <c r="K85" s="38"/>
    </row>
    <row r="86" spans="5:11" ht="16.5">
      <c r="E86" s="37"/>
      <c r="I86" s="36"/>
      <c r="K86" s="36"/>
    </row>
    <row r="87" spans="5:11" ht="16.5">
      <c r="E87" s="37"/>
      <c r="I87" s="38"/>
      <c r="K87" s="38"/>
    </row>
    <row r="88" spans="5:11" ht="16.5">
      <c r="E88" s="37"/>
      <c r="I88" s="38"/>
      <c r="K88" s="38"/>
    </row>
    <row r="89" spans="5:11" ht="16.5">
      <c r="E89" s="33"/>
      <c r="I89" s="38"/>
      <c r="K89" s="38"/>
    </row>
    <row r="90" spans="5:11" ht="16.5">
      <c r="E90" s="39"/>
      <c r="I90" s="38"/>
      <c r="K90" s="38"/>
    </row>
    <row r="91" spans="5:11" ht="16.5">
      <c r="E91" s="33"/>
      <c r="I91" s="38"/>
      <c r="K91" s="38"/>
    </row>
    <row r="92" spans="5:11" ht="16.5">
      <c r="E92" s="33"/>
      <c r="I92" s="38"/>
      <c r="K92" s="38"/>
    </row>
    <row r="93" spans="5:11" ht="16.5">
      <c r="E93" s="33"/>
      <c r="I93" s="38"/>
      <c r="K93" s="38"/>
    </row>
    <row r="94" spans="5:11" ht="16.5">
      <c r="E94" s="33"/>
      <c r="I94" s="38"/>
      <c r="K94" s="38"/>
    </row>
    <row r="95" spans="5:11" ht="16.5">
      <c r="E95" s="33"/>
      <c r="I95" s="38"/>
      <c r="K95" s="38"/>
    </row>
    <row r="96" spans="5:11" ht="16.5">
      <c r="E96" s="33"/>
      <c r="I96" s="38"/>
      <c r="K96" s="38"/>
    </row>
    <row r="97" spans="5:11" ht="16.5">
      <c r="E97" s="33"/>
      <c r="I97" s="38"/>
      <c r="K97" s="38"/>
    </row>
    <row r="98" spans="5:11" ht="16.5">
      <c r="E98" s="33"/>
      <c r="I98" s="34"/>
      <c r="K98" s="34"/>
    </row>
    <row r="99" spans="5:11" ht="16.5">
      <c r="E99" s="33"/>
      <c r="I99" s="38"/>
      <c r="K99" s="38"/>
    </row>
    <row r="100" spans="5:11" ht="16.5">
      <c r="E100" s="33"/>
      <c r="I100" s="38"/>
      <c r="K100" s="38"/>
    </row>
    <row r="101" spans="5:11" ht="16.5">
      <c r="E101" s="33"/>
      <c r="I101" s="38"/>
      <c r="K101" s="38"/>
    </row>
    <row r="102" spans="5:11" ht="16.5">
      <c r="E102" s="33"/>
      <c r="I102" s="38"/>
      <c r="K102" s="38"/>
    </row>
    <row r="103" spans="5:11" ht="16.5">
      <c r="E103" s="33"/>
      <c r="I103" s="38"/>
      <c r="K103" s="38"/>
    </row>
    <row r="104" spans="5:11" ht="16.5">
      <c r="E104" s="33"/>
      <c r="I104" s="38"/>
      <c r="K104" s="38"/>
    </row>
    <row r="105" spans="5:11" ht="16.5">
      <c r="E105" s="33"/>
      <c r="I105" s="38"/>
      <c r="K105" s="38"/>
    </row>
    <row r="106" spans="5:11" ht="16.5">
      <c r="E106" s="33"/>
      <c r="I106" s="38"/>
      <c r="K106" s="38"/>
    </row>
    <row r="107" spans="5:11" ht="16.5">
      <c r="E107" s="33"/>
      <c r="I107" s="38"/>
      <c r="K107" s="38"/>
    </row>
    <row r="108" spans="5:11" ht="16.5">
      <c r="E108" s="33"/>
      <c r="I108" s="38"/>
      <c r="K108" s="38"/>
    </row>
    <row r="109" spans="5:11" ht="16.5">
      <c r="E109" s="33"/>
      <c r="I109" s="38"/>
      <c r="K109" s="38"/>
    </row>
    <row r="110" spans="5:11" ht="16.5">
      <c r="E110" s="33"/>
      <c r="I110" s="34"/>
      <c r="K110" s="34"/>
    </row>
    <row r="111" spans="5:11" ht="16.5">
      <c r="E111" s="33"/>
      <c r="I111" s="40"/>
      <c r="K111" s="40"/>
    </row>
    <row r="112" spans="5:11" ht="16.5">
      <c r="E112" s="33"/>
      <c r="I112" s="34"/>
      <c r="K112" s="34"/>
    </row>
    <row r="113" spans="5:11" ht="16.5">
      <c r="E113" s="33"/>
      <c r="I113" s="34"/>
      <c r="K113" s="34"/>
    </row>
    <row r="114" spans="5:11" ht="16.5">
      <c r="E114" s="33"/>
      <c r="I114" s="34"/>
      <c r="K114" s="34"/>
    </row>
    <row r="115" spans="5:11" ht="16.5">
      <c r="E115" s="33"/>
      <c r="I115" s="34"/>
      <c r="K115" s="34"/>
    </row>
    <row r="116" spans="5:11" ht="16.5">
      <c r="E116" s="33"/>
      <c r="I116" s="34"/>
      <c r="K116" s="34"/>
    </row>
    <row r="117" spans="5:11" ht="16.5">
      <c r="E117" s="33"/>
      <c r="I117" s="34"/>
      <c r="K117" s="34"/>
    </row>
    <row r="118" spans="5:11" ht="16.5">
      <c r="E118" s="35"/>
      <c r="I118" s="34"/>
      <c r="K118" s="34"/>
    </row>
    <row r="119" spans="5:11" ht="16.5">
      <c r="E119" s="37"/>
      <c r="I119" s="34"/>
      <c r="K119" s="34"/>
    </row>
    <row r="120" spans="5:11" ht="16.5">
      <c r="E120" s="37"/>
      <c r="I120" s="34"/>
      <c r="K120" s="34"/>
    </row>
    <row r="121" spans="5:11" ht="16.5">
      <c r="E121" s="37"/>
      <c r="I121" s="34"/>
      <c r="K121" s="34"/>
    </row>
    <row r="122" spans="5:11" ht="16.5">
      <c r="E122" s="37"/>
      <c r="I122" s="34"/>
      <c r="K122" s="34"/>
    </row>
    <row r="123" ht="16.5">
      <c r="E123" s="37"/>
    </row>
    <row r="124" ht="16.5">
      <c r="E124" s="37"/>
    </row>
    <row r="125" ht="16.5">
      <c r="E125" s="37"/>
    </row>
    <row r="126" ht="16.5">
      <c r="E126" s="37"/>
    </row>
    <row r="127" ht="16.5">
      <c r="E127" s="37"/>
    </row>
    <row r="128" ht="16.5">
      <c r="E128" s="37"/>
    </row>
    <row r="129" ht="16.5">
      <c r="E129" s="37"/>
    </row>
    <row r="130" ht="16.5">
      <c r="E130" s="33"/>
    </row>
    <row r="131" ht="16.5">
      <c r="E131" s="37"/>
    </row>
    <row r="132" ht="16.5">
      <c r="E132" s="37"/>
    </row>
    <row r="133" ht="16.5">
      <c r="E133" s="37"/>
    </row>
    <row r="134" ht="16.5">
      <c r="E134" s="37"/>
    </row>
    <row r="135" ht="16.5">
      <c r="E135" s="37"/>
    </row>
    <row r="136" ht="16.5">
      <c r="E136" s="37"/>
    </row>
    <row r="137" ht="16.5">
      <c r="E137" s="37"/>
    </row>
    <row r="138" ht="16.5">
      <c r="E138" s="37"/>
    </row>
    <row r="139" ht="16.5">
      <c r="E139" s="37"/>
    </row>
    <row r="140" ht="16.5">
      <c r="E140" s="37"/>
    </row>
    <row r="141" ht="16.5">
      <c r="E141" s="37"/>
    </row>
    <row r="142" ht="16.5">
      <c r="E142" s="33"/>
    </row>
    <row r="143" ht="16.5">
      <c r="E143" s="39"/>
    </row>
  </sheetData>
  <mergeCells count="7">
    <mergeCell ref="J9:K9"/>
    <mergeCell ref="A5:K5"/>
    <mergeCell ref="A3:K3"/>
    <mergeCell ref="A9:C10"/>
    <mergeCell ref="D9:E9"/>
    <mergeCell ref="F9:G9"/>
    <mergeCell ref="H9:I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F22" sqref="F22"/>
    </sheetView>
  </sheetViews>
  <sheetFormatPr defaultColWidth="9.00390625" defaultRowHeight="16.5"/>
  <cols>
    <col min="1" max="2" width="11.50390625" style="1" customWidth="1"/>
    <col min="3" max="3" width="7.375" style="1" customWidth="1"/>
    <col min="4" max="5" width="12.75390625" style="1" customWidth="1"/>
    <col min="6" max="6" width="12.875" style="1" customWidth="1"/>
    <col min="7" max="7" width="13.375" style="1" customWidth="1"/>
    <col min="8" max="16384" width="11.50390625" style="1" customWidth="1"/>
  </cols>
  <sheetData>
    <row r="2" spans="1:7" ht="21">
      <c r="A2" s="135" t="s">
        <v>0</v>
      </c>
      <c r="B2" s="135"/>
      <c r="C2" s="135"/>
      <c r="D2" s="135"/>
      <c r="E2" s="135"/>
      <c r="F2" s="135"/>
      <c r="G2" s="117"/>
    </row>
    <row r="3" spans="1:7" ht="16.5" customHeight="1">
      <c r="A3" s="101" t="s">
        <v>38</v>
      </c>
      <c r="B3" s="101"/>
      <c r="C3" s="101"/>
      <c r="D3" s="101"/>
      <c r="E3" s="101"/>
      <c r="F3" s="101"/>
      <c r="G3" s="102"/>
    </row>
    <row r="4" spans="1:7" ht="21.75" customHeight="1">
      <c r="A4" s="102"/>
      <c r="B4" s="102"/>
      <c r="C4" s="102"/>
      <c r="D4" s="102"/>
      <c r="E4" s="102"/>
      <c r="F4" s="102"/>
      <c r="G4" s="102"/>
    </row>
    <row r="5" spans="1:7" ht="19.5">
      <c r="A5" s="130" t="s">
        <v>66</v>
      </c>
      <c r="B5" s="130"/>
      <c r="C5" s="130"/>
      <c r="D5" s="130"/>
      <c r="E5" s="130"/>
      <c r="F5" s="130"/>
      <c r="G5" s="131"/>
    </row>
    <row r="6" ht="19.5" customHeight="1">
      <c r="G6" s="3" t="s">
        <v>35</v>
      </c>
    </row>
    <row r="7" ht="9" customHeight="1"/>
    <row r="8" spans="1:7" ht="15" customHeight="1">
      <c r="A8" s="141" t="s">
        <v>36</v>
      </c>
      <c r="B8" s="141"/>
      <c r="C8" s="141"/>
      <c r="D8" s="143" t="s">
        <v>10</v>
      </c>
      <c r="E8" s="143" t="s">
        <v>11</v>
      </c>
      <c r="F8" s="137" t="s">
        <v>12</v>
      </c>
      <c r="G8" s="103" t="s">
        <v>13</v>
      </c>
    </row>
    <row r="9" spans="1:7" ht="22.5" customHeight="1">
      <c r="A9" s="142"/>
      <c r="B9" s="142"/>
      <c r="C9" s="142"/>
      <c r="D9" s="142"/>
      <c r="E9" s="142"/>
      <c r="F9" s="138"/>
      <c r="G9" s="136"/>
    </row>
    <row r="10" spans="1:7" ht="16.5">
      <c r="A10" s="41"/>
      <c r="B10" s="42"/>
      <c r="C10" s="43"/>
      <c r="D10" s="44"/>
      <c r="E10" s="44"/>
      <c r="F10" s="41"/>
      <c r="G10" s="44"/>
    </row>
    <row r="11" spans="1:7" ht="29.25" customHeight="1">
      <c r="A11" s="154" t="s">
        <v>39</v>
      </c>
      <c r="B11" s="155"/>
      <c r="C11" s="156"/>
      <c r="D11" s="157">
        <f>SUM(D12:D14)</f>
        <v>39453685</v>
      </c>
      <c r="E11" s="157">
        <f>SUM(E12:E14)</f>
        <v>32529264</v>
      </c>
      <c r="F11" s="158">
        <f>SUM(F12:F14)</f>
        <v>21062567</v>
      </c>
      <c r="G11" s="157">
        <f>SUM(G12:G14)</f>
        <v>6924421</v>
      </c>
    </row>
    <row r="12" spans="1:7" ht="29.25" customHeight="1">
      <c r="A12" s="45" t="s">
        <v>40</v>
      </c>
      <c r="C12" s="12"/>
      <c r="D12" s="46">
        <v>26448814</v>
      </c>
      <c r="E12" s="46">
        <v>25032704</v>
      </c>
      <c r="F12" s="47">
        <v>14364005</v>
      </c>
      <c r="G12" s="46">
        <f>D12-E12</f>
        <v>1416110</v>
      </c>
    </row>
    <row r="13" spans="1:7" ht="29.25" customHeight="1">
      <c r="A13" s="45" t="s">
        <v>41</v>
      </c>
      <c r="C13" s="12"/>
      <c r="D13" s="46">
        <v>13004871</v>
      </c>
      <c r="E13" s="46">
        <v>7496560</v>
      </c>
      <c r="F13" s="47">
        <v>6698562</v>
      </c>
      <c r="G13" s="46">
        <f>D13-E13</f>
        <v>5508311</v>
      </c>
    </row>
    <row r="14" spans="1:7" ht="26.25" customHeight="1">
      <c r="A14" s="132" t="s">
        <v>42</v>
      </c>
      <c r="B14" s="133"/>
      <c r="C14" s="134"/>
      <c r="D14" s="23"/>
      <c r="E14" s="48"/>
      <c r="F14" s="19"/>
      <c r="G14" s="48"/>
    </row>
    <row r="15" spans="1:7" ht="21" customHeight="1">
      <c r="A15" s="132" t="s">
        <v>43</v>
      </c>
      <c r="B15" s="133"/>
      <c r="C15" s="134"/>
      <c r="D15" s="23"/>
      <c r="E15" s="48"/>
      <c r="F15" s="19"/>
      <c r="G15" s="48"/>
    </row>
    <row r="16" spans="1:7" ht="21" customHeight="1">
      <c r="A16" s="49"/>
      <c r="B16" s="50"/>
      <c r="C16" s="51"/>
      <c r="D16" s="23"/>
      <c r="E16" s="48"/>
      <c r="F16" s="19"/>
      <c r="G16" s="48"/>
    </row>
    <row r="17" spans="1:7" ht="16.5">
      <c r="A17" s="19"/>
      <c r="C17" s="12"/>
      <c r="D17" s="23"/>
      <c r="E17" s="48"/>
      <c r="F17" s="19"/>
      <c r="G17" s="48"/>
    </row>
    <row r="18" spans="1:7" ht="24.75" customHeight="1">
      <c r="A18" s="154" t="s">
        <v>44</v>
      </c>
      <c r="B18" s="155"/>
      <c r="C18" s="156"/>
      <c r="D18" s="157">
        <f>SUM(D19:D20)</f>
        <v>39453685</v>
      </c>
      <c r="E18" s="157">
        <f>SUM(E19:E20)</f>
        <v>32529264</v>
      </c>
      <c r="F18" s="158">
        <f>SUM(F19:F20)</f>
        <v>20522745</v>
      </c>
      <c r="G18" s="157">
        <f>SUM(G19:G20)</f>
        <v>6924421</v>
      </c>
    </row>
    <row r="19" spans="1:7" ht="24.75" customHeight="1">
      <c r="A19" s="45" t="s">
        <v>45</v>
      </c>
      <c r="C19" s="12"/>
      <c r="D19" s="46">
        <v>26448814</v>
      </c>
      <c r="E19" s="46">
        <v>27451201</v>
      </c>
      <c r="F19" s="47">
        <v>16061783</v>
      </c>
      <c r="G19" s="46">
        <f>D19-E19</f>
        <v>-1002387</v>
      </c>
    </row>
    <row r="20" spans="1:7" ht="24.75" customHeight="1">
      <c r="A20" s="132" t="s">
        <v>37</v>
      </c>
      <c r="B20" s="139"/>
      <c r="C20" s="140"/>
      <c r="D20" s="46">
        <v>13004871</v>
      </c>
      <c r="E20" s="46">
        <v>5078063</v>
      </c>
      <c r="F20" s="46">
        <v>4460962</v>
      </c>
      <c r="G20" s="46">
        <f>D20-E20</f>
        <v>7926808</v>
      </c>
    </row>
    <row r="21" spans="1:7" ht="16.5">
      <c r="A21" s="19"/>
      <c r="B21" s="52"/>
      <c r="C21" s="12"/>
      <c r="D21" s="23"/>
      <c r="E21" s="23"/>
      <c r="F21" s="19"/>
      <c r="G21" s="23"/>
    </row>
    <row r="22" spans="1:7" ht="16.5">
      <c r="A22" s="19"/>
      <c r="C22" s="12"/>
      <c r="D22" s="23"/>
      <c r="E22" s="23"/>
      <c r="F22" s="19"/>
      <c r="G22" s="23"/>
    </row>
    <row r="23" spans="1:7" ht="16.5">
      <c r="A23" s="19"/>
      <c r="C23" s="12"/>
      <c r="D23" s="23"/>
      <c r="E23" s="23"/>
      <c r="F23" s="19"/>
      <c r="G23" s="23"/>
    </row>
    <row r="24" spans="1:7" ht="16.5">
      <c r="A24" s="19"/>
      <c r="C24" s="12"/>
      <c r="D24" s="23"/>
      <c r="E24" s="23"/>
      <c r="F24" s="19"/>
      <c r="G24" s="23"/>
    </row>
    <row r="25" spans="1:7" ht="16.5">
      <c r="A25" s="19"/>
      <c r="C25" s="12"/>
      <c r="D25" s="23"/>
      <c r="E25" s="23"/>
      <c r="F25" s="19"/>
      <c r="G25" s="23"/>
    </row>
    <row r="26" spans="1:7" ht="16.5">
      <c r="A26" s="19"/>
      <c r="C26" s="12"/>
      <c r="D26" s="23"/>
      <c r="E26" s="23"/>
      <c r="F26" s="19"/>
      <c r="G26" s="23"/>
    </row>
    <row r="27" spans="1:7" ht="16.5">
      <c r="A27" s="19"/>
      <c r="C27" s="12"/>
      <c r="D27" s="23"/>
      <c r="E27" s="23"/>
      <c r="F27" s="19"/>
      <c r="G27" s="23"/>
    </row>
    <row r="28" spans="1:7" ht="16.5">
      <c r="A28" s="19"/>
      <c r="C28" s="12"/>
      <c r="D28" s="23"/>
      <c r="E28" s="23"/>
      <c r="F28" s="19"/>
      <c r="G28" s="23"/>
    </row>
    <row r="29" spans="1:7" ht="16.5">
      <c r="A29" s="19"/>
      <c r="C29" s="12"/>
      <c r="D29" s="23"/>
      <c r="E29" s="23"/>
      <c r="F29" s="19"/>
      <c r="G29" s="23"/>
    </row>
    <row r="30" spans="1:7" ht="16.5">
      <c r="A30" s="19"/>
      <c r="C30" s="12"/>
      <c r="D30" s="23"/>
      <c r="E30" s="23"/>
      <c r="F30" s="19"/>
      <c r="G30" s="23"/>
    </row>
    <row r="31" spans="1:7" ht="16.5">
      <c r="A31" s="19"/>
      <c r="C31" s="12"/>
      <c r="D31" s="23"/>
      <c r="E31" s="23"/>
      <c r="F31" s="19"/>
      <c r="G31" s="23"/>
    </row>
    <row r="32" spans="1:7" ht="16.5">
      <c r="A32" s="19"/>
      <c r="C32" s="12"/>
      <c r="D32" s="23"/>
      <c r="E32" s="23"/>
      <c r="F32" s="19"/>
      <c r="G32" s="23"/>
    </row>
    <row r="33" spans="1:7" ht="16.5">
      <c r="A33" s="27"/>
      <c r="B33" s="28"/>
      <c r="C33" s="29"/>
      <c r="D33" s="30"/>
      <c r="E33" s="30"/>
      <c r="F33" s="27"/>
      <c r="G33" s="30"/>
    </row>
  </sheetData>
  <mergeCells count="11">
    <mergeCell ref="A20:C20"/>
    <mergeCell ref="A8:C9"/>
    <mergeCell ref="D8:D9"/>
    <mergeCell ref="E8:E9"/>
    <mergeCell ref="A5:G5"/>
    <mergeCell ref="A15:C15"/>
    <mergeCell ref="A2:G2"/>
    <mergeCell ref="A3:G4"/>
    <mergeCell ref="G8:G9"/>
    <mergeCell ref="A14:C14"/>
    <mergeCell ref="F8:F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2009-01-05T08:30:43Z</cp:lastPrinted>
  <dcterms:created xsi:type="dcterms:W3CDTF">2007-05-14T02:15:23Z</dcterms:created>
  <dcterms:modified xsi:type="dcterms:W3CDTF">2009-01-05T08:34:15Z</dcterms:modified>
  <cp:category/>
  <cp:version/>
  <cp:contentType/>
  <cp:contentStatus/>
</cp:coreProperties>
</file>