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第二季" sheetId="1" r:id="rId1"/>
    <sheet name="Sheet3" sheetId="2" r:id="rId2"/>
  </sheets>
  <definedNames>
    <definedName name="_xlnm.Print_Titles" localSheetId="0">'第二季'!$1:$6</definedName>
  </definedNames>
  <calcPr fullCalcOnLoad="1"/>
</workbook>
</file>

<file path=xl/sharedStrings.xml><?xml version="1.0" encoding="utf-8"?>
<sst xmlns="http://schemas.openxmlformats.org/spreadsheetml/2006/main" count="136" uniqueCount="84">
  <si>
    <t>宜蘭縣礁溪鄉公所</t>
  </si>
  <si>
    <t>各機關公款補助團體私人情形季報表</t>
  </si>
  <si>
    <t>工作計畫科目名稱及預算數(僅列補助團體私人預算金額)</t>
  </si>
  <si>
    <t>補助事項或用途</t>
  </si>
  <si>
    <t>補助對象(團體全銜或私人姓名)</t>
  </si>
  <si>
    <t>補助計畫經費及分攤情形</t>
  </si>
  <si>
    <t>撥款情形</t>
  </si>
  <si>
    <t>分攤補助機關名稱(請逐一填列)</t>
  </si>
  <si>
    <t>是否應編製會計報告或收支清單</t>
  </si>
  <si>
    <t>原始憑證送審計機關</t>
  </si>
  <si>
    <t>本機關補  助  金  額</t>
  </si>
  <si>
    <t>他機關補助金額</t>
  </si>
  <si>
    <t>團體或私人自付金額</t>
  </si>
  <si>
    <t>合  計</t>
  </si>
  <si>
    <t>截至本季累計撥款金額</t>
  </si>
  <si>
    <t>是</t>
  </si>
  <si>
    <t>否</t>
  </si>
  <si>
    <t>審計機關核准日期文號</t>
  </si>
  <si>
    <t>ˇ</t>
  </si>
  <si>
    <t xml:space="preserve">             工作計畫合計</t>
  </si>
  <si>
    <t xml:space="preserve">             團  體  小  計</t>
  </si>
  <si>
    <t>總計</t>
  </si>
  <si>
    <t xml:space="preserve">             團  體  合  計</t>
  </si>
  <si>
    <t xml:space="preserve">             私  人  合  計</t>
  </si>
  <si>
    <t>本季撥款金額</t>
  </si>
  <si>
    <t>宜蘭縣礁溪鄉德陽社區發展協會</t>
  </si>
  <si>
    <r>
      <t xml:space="preserve">製表                             </t>
    </r>
    <r>
      <rPr>
        <sz val="12"/>
        <rFont val="標楷體"/>
        <family val="4"/>
      </rPr>
      <t xml:space="preserve"> </t>
    </r>
    <r>
      <rPr>
        <sz val="12"/>
        <rFont val="標楷體"/>
        <family val="4"/>
      </rPr>
      <t xml:space="preserve">覆核                </t>
    </r>
    <r>
      <rPr>
        <sz val="12"/>
        <rFont val="標楷體"/>
        <family val="4"/>
      </rPr>
      <t xml:space="preserve">  </t>
    </r>
    <r>
      <rPr>
        <sz val="12"/>
        <rFont val="標楷體"/>
        <family val="4"/>
      </rPr>
      <t xml:space="preserve">      主辦會計                               鄉長                                                 </t>
    </r>
  </si>
  <si>
    <t xml:space="preserve">            團  體 小  計</t>
  </si>
  <si>
    <t>社區發展(500,000)</t>
  </si>
  <si>
    <t>社區發展設施(500,000)</t>
  </si>
  <si>
    <t>團 體 私 人 合 計</t>
  </si>
  <si>
    <t>補助宜蘭縣礁溪鄉溫泉文化協會101年公共澡堂水電設備維修第一期</t>
  </si>
  <si>
    <t>宜蘭縣礁溪溫泉文化協會</t>
  </si>
  <si>
    <t>補助玉田社區發展協會辦理101年社區植樹活動</t>
  </si>
  <si>
    <t>宜蘭縣礁溪鄉玉田社區發展協會</t>
  </si>
  <si>
    <t>德陽社區發展協會辦理社區活動中心鐵門修繕費用</t>
  </si>
  <si>
    <t>補助悟遠劇坊玄武雙驕演出計畫</t>
  </si>
  <si>
    <t>悟遠劇坊</t>
  </si>
  <si>
    <t>社教活動(530,000)</t>
  </si>
  <si>
    <r>
      <t xml:space="preserve">中華民國 </t>
    </r>
    <r>
      <rPr>
        <sz val="12"/>
        <rFont val="標楷體"/>
        <family val="4"/>
      </rPr>
      <t>101</t>
    </r>
    <r>
      <rPr>
        <sz val="12"/>
        <rFont val="標楷體"/>
        <family val="4"/>
      </rPr>
      <t xml:space="preserve"> 年度   第 </t>
    </r>
    <r>
      <rPr>
        <sz val="12"/>
        <rFont val="標楷體"/>
        <family val="4"/>
      </rPr>
      <t>2</t>
    </r>
    <r>
      <rPr>
        <sz val="12"/>
        <rFont val="標楷體"/>
        <family val="4"/>
      </rPr>
      <t xml:space="preserve"> 季  (</t>
    </r>
    <r>
      <rPr>
        <sz val="12"/>
        <rFont val="標楷體"/>
        <family val="4"/>
      </rPr>
      <t>101</t>
    </r>
    <r>
      <rPr>
        <sz val="12"/>
        <rFont val="標楷體"/>
        <family val="4"/>
      </rPr>
      <t xml:space="preserve"> 年 </t>
    </r>
    <r>
      <rPr>
        <sz val="12"/>
        <rFont val="標楷體"/>
        <family val="4"/>
      </rPr>
      <t>4</t>
    </r>
    <r>
      <rPr>
        <sz val="12"/>
        <rFont val="標楷體"/>
        <family val="4"/>
      </rPr>
      <t xml:space="preserve"> 月 至</t>
    </r>
    <r>
      <rPr>
        <sz val="12"/>
        <rFont val="標楷體"/>
        <family val="4"/>
      </rPr>
      <t>101</t>
    </r>
    <r>
      <rPr>
        <sz val="12"/>
        <rFont val="標楷體"/>
        <family val="4"/>
      </rPr>
      <t xml:space="preserve">年 </t>
    </r>
    <r>
      <rPr>
        <sz val="12"/>
        <rFont val="標楷體"/>
        <family val="4"/>
      </rPr>
      <t>6</t>
    </r>
    <r>
      <rPr>
        <sz val="12"/>
        <rFont val="標楷體"/>
        <family val="4"/>
      </rPr>
      <t xml:space="preserve"> 月 ) </t>
    </r>
  </si>
  <si>
    <t>行政管理(220,000)</t>
  </si>
  <si>
    <t>社區及家戶綠美化獎金-林美社區發展協會</t>
  </si>
  <si>
    <t>社區及家戶綠美化獎金-龍潭社區發展協會</t>
  </si>
  <si>
    <t>補助宜蘭縣合作事業協會辦理喜慶禮儀研習活動</t>
  </si>
  <si>
    <t>宜蘭縣合作事業協會</t>
  </si>
  <si>
    <t>共有  2  案</t>
  </si>
  <si>
    <t>共有  1  案</t>
  </si>
  <si>
    <t>宜蘭縣礁溪鄉林美社區發展協會</t>
  </si>
  <si>
    <t>宜蘭縣礁溪鄉龍潭社區發展協會</t>
  </si>
  <si>
    <t>宜蘭縣後備憲兵荷松協會</t>
  </si>
  <si>
    <t>宜蘭縣青溪新文藝學會</t>
  </si>
  <si>
    <t>宜蘭市、羅東鎮公所</t>
  </si>
  <si>
    <t>宜蘭縣政府文化局、羅東鎮公所</t>
  </si>
  <si>
    <t>補助社團法人宜蘭縣盲人按摩協會辦理按摩技術交流暨行動訓練</t>
  </si>
  <si>
    <t>社團法人宜蘭縣盲人按摩協會</t>
  </si>
  <si>
    <t>補助財團法人宜蘭縣私立蘭陽仁愛之家辦理2012婆婆媽媽慶祝母親節活動</t>
  </si>
  <si>
    <t>財團法人宜蘭縣私立蘭陽仁愛之家</t>
  </si>
  <si>
    <t>宜蘭縣政府</t>
  </si>
  <si>
    <t>補助社團法人宜蘭縣脊髓損傷者協會辦理101年度無障礙觀摩活動</t>
  </si>
  <si>
    <t>社團法人宜蘭縣脊髓損傷者協會</t>
  </si>
  <si>
    <t>宜蘭市、三星鄉、冬出鄉、羅東鎮公所</t>
  </si>
  <si>
    <t>宜蘭縣政府文化局、傳藝總處籌備處、羅東鎮、頭城鎮、員山鄉、宜蘭市等公所</t>
  </si>
  <si>
    <t>補助101年度宜蘭縣青溪新文藝學會員暨國內名家作品及小青溪兒童美術比賽優勝作品聯展</t>
  </si>
  <si>
    <t>補助宜蘭縣後備憲兵荷松協會辦理2012後憲盃慢速壘球邀請賽</t>
  </si>
  <si>
    <t>宜蘭縣政府文化局、宜蘭市公所</t>
  </si>
  <si>
    <t>宜蘭縣礁溪鄉體育會</t>
  </si>
  <si>
    <t>宜蘭縣蘭陽美術學會</t>
  </si>
  <si>
    <t>補助宜蘭縣蘭陽美術學會辦理「2012蘭陽美術學藝術交流展」活動</t>
  </si>
  <si>
    <t>1011人宜蘭縣運動會本鄉參賽代表隊補助款</t>
  </si>
  <si>
    <t>本鄉參賽代表隊</t>
  </si>
  <si>
    <t>白雲社區活動中心頂樓遮雨棚搭設工程費用</t>
  </si>
  <si>
    <t>宜蘭縣礁溪鄉白雲社區發展協會</t>
  </si>
  <si>
    <t>補助礁溪鄉體育會辦理「宜蘭礁溪鄉溫泉運動小聯盟羽球錦標賽」</t>
  </si>
  <si>
    <t>宜蘭縣孝親尊師聯盟</t>
  </si>
  <si>
    <t>宜蘭縣體育會</t>
  </si>
  <si>
    <t>共有  11  案</t>
  </si>
  <si>
    <t>共有  2  案</t>
  </si>
  <si>
    <t>共有 17  案</t>
  </si>
  <si>
    <t>共有 18  案</t>
  </si>
  <si>
    <t>補助宜蘭縣孝親尊師聯盟「2012蘭陽孝親尊師節系列活動-『千人甲父母洗腳』孝親」活動</t>
  </si>
  <si>
    <t>體育活動(500,000)</t>
  </si>
  <si>
    <t>補助宜蘭縣體育會辦理「101年宜蘭縣理事長盃春季社會男子乙組假日籃球聯賽」活動</t>
  </si>
  <si>
    <t>教育部、五結鄉、員山鄉、羅東鎮、頭城鎮等公所</t>
  </si>
  <si>
    <t>社教活動(530,000)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</si>
</sst>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
    <numFmt numFmtId="177" formatCode="#,##0;[Red]#,##0"/>
  </numFmts>
  <fonts count="7">
    <font>
      <sz val="12"/>
      <name val="標楷體"/>
      <family val="4"/>
    </font>
    <font>
      <u val="single"/>
      <sz val="16"/>
      <name val="標楷體"/>
      <family val="4"/>
    </font>
    <font>
      <u val="single"/>
      <sz val="14"/>
      <name val="標楷體"/>
      <family val="4"/>
    </font>
    <font>
      <sz val="10"/>
      <name val="標楷體"/>
      <family val="4"/>
    </font>
    <font>
      <sz val="7"/>
      <name val="標楷體"/>
      <family val="4"/>
    </font>
    <font>
      <sz val="8"/>
      <name val="標楷體"/>
      <family val="4"/>
    </font>
    <font>
      <sz val="9"/>
      <name val="標楷體"/>
      <family val="4"/>
    </font>
  </fonts>
  <fills count="2">
    <fill>
      <patternFill/>
    </fill>
    <fill>
      <patternFill patternType="gray125"/>
    </fill>
  </fills>
  <borders count="25">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vertical="center"/>
    </xf>
    <xf numFmtId="0" fontId="6" fillId="0" borderId="2"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vertical="center"/>
    </xf>
    <xf numFmtId="177" fontId="6" fillId="0" borderId="5" xfId="0" applyNumberFormat="1" applyFont="1" applyBorder="1" applyAlignment="1">
      <alignment horizontal="right" vertical="center" wrapText="1"/>
    </xf>
    <xf numFmtId="177" fontId="6" fillId="0" borderId="1" xfId="0" applyNumberFormat="1" applyFont="1" applyBorder="1" applyAlignment="1">
      <alignment horizontal="right" vertical="center"/>
    </xf>
    <xf numFmtId="177" fontId="6" fillId="0" borderId="1" xfId="0" applyNumberFormat="1" applyFont="1" applyBorder="1" applyAlignment="1">
      <alignment vertical="center"/>
    </xf>
    <xf numFmtId="177" fontId="6" fillId="0" borderId="3" xfId="0" applyNumberFormat="1" applyFont="1"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6" fillId="0" borderId="3" xfId="0" applyFont="1" applyBorder="1" applyAlignment="1">
      <alignment horizontal="center" vertical="center"/>
    </xf>
    <xf numFmtId="0" fontId="3" fillId="0" borderId="5" xfId="0" applyFont="1" applyBorder="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left" vertical="center" wrapText="1"/>
    </xf>
    <xf numFmtId="0" fontId="5" fillId="0" borderId="5" xfId="0" applyFont="1" applyBorder="1" applyAlignment="1">
      <alignment horizontal="left" vertical="center" wrapText="1"/>
    </xf>
    <xf numFmtId="0" fontId="3" fillId="0" borderId="22" xfId="0" applyFont="1" applyBorder="1" applyAlignment="1">
      <alignment horizontal="center" vertical="center"/>
    </xf>
    <xf numFmtId="0" fontId="6" fillId="0" borderId="23"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8" xfId="0" applyFont="1" applyBorder="1" applyAlignment="1">
      <alignment vertical="center"/>
    </xf>
    <xf numFmtId="176" fontId="6" fillId="0" borderId="23"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6" fontId="6" fillId="0" borderId="23" xfId="0" applyNumberFormat="1" applyFont="1"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8"/>
  <sheetViews>
    <sheetView tabSelected="1" workbookViewId="0" topLeftCell="A1">
      <pane xSplit="1" ySplit="6" topLeftCell="B13" activePane="bottomRight" state="frozen"/>
      <selection pane="topLeft" activeCell="A1" sqref="A1"/>
      <selection pane="topRight" activeCell="B1" sqref="B1"/>
      <selection pane="bottomLeft" activeCell="A7" sqref="A7"/>
      <selection pane="bottomRight" activeCell="A7" sqref="A7:A16"/>
    </sheetView>
  </sheetViews>
  <sheetFormatPr defaultColWidth="9.00390625" defaultRowHeight="16.5"/>
  <cols>
    <col min="1" max="1" width="10.25390625" style="0" customWidth="1"/>
    <col min="2" max="2" width="30.875" style="0" customWidth="1"/>
    <col min="3" max="3" width="15.25390625" style="0" customWidth="1"/>
    <col min="4" max="4" width="8.50390625" style="0" customWidth="1"/>
    <col min="5" max="5" width="8.125" style="0" customWidth="1"/>
    <col min="6" max="6" width="8.375" style="0" customWidth="1"/>
    <col min="7" max="7" width="8.50390625" style="0" customWidth="1"/>
    <col min="8" max="8" width="9.625" style="0" customWidth="1"/>
    <col min="10" max="10" width="10.125" style="0" customWidth="1"/>
    <col min="11" max="11" width="3.00390625" style="0" customWidth="1"/>
    <col min="12" max="12" width="2.50390625" style="0" customWidth="1"/>
    <col min="13" max="13" width="3.00390625" style="0" customWidth="1"/>
    <col min="14" max="14" width="2.75390625" style="0" customWidth="1"/>
    <col min="15" max="15" width="3.875" style="0" customWidth="1"/>
  </cols>
  <sheetData>
    <row r="1" spans="1:15" ht="21">
      <c r="A1" s="25" t="s">
        <v>0</v>
      </c>
      <c r="B1" s="25"/>
      <c r="C1" s="25"/>
      <c r="D1" s="25"/>
      <c r="E1" s="25"/>
      <c r="F1" s="25"/>
      <c r="G1" s="25"/>
      <c r="H1" s="25"/>
      <c r="I1" s="25"/>
      <c r="J1" s="25"/>
      <c r="K1" s="25"/>
      <c r="L1" s="25"/>
      <c r="M1" s="25"/>
      <c r="N1" s="25"/>
      <c r="O1" s="25"/>
    </row>
    <row r="2" spans="1:15" ht="19.5">
      <c r="A2" s="26" t="s">
        <v>1</v>
      </c>
      <c r="B2" s="26"/>
      <c r="C2" s="26"/>
      <c r="D2" s="26"/>
      <c r="E2" s="26"/>
      <c r="F2" s="26"/>
      <c r="G2" s="26"/>
      <c r="H2" s="26"/>
      <c r="I2" s="26"/>
      <c r="J2" s="26"/>
      <c r="K2" s="26"/>
      <c r="L2" s="26"/>
      <c r="M2" s="26"/>
      <c r="N2" s="26"/>
      <c r="O2" s="26"/>
    </row>
    <row r="3" spans="1:15" ht="17.25" thickBot="1">
      <c r="A3" s="27" t="s">
        <v>39</v>
      </c>
      <c r="B3" s="27"/>
      <c r="C3" s="27"/>
      <c r="D3" s="27"/>
      <c r="E3" s="27"/>
      <c r="F3" s="27"/>
      <c r="G3" s="27"/>
      <c r="H3" s="27"/>
      <c r="I3" s="27"/>
      <c r="J3" s="27"/>
      <c r="K3" s="27"/>
      <c r="L3" s="27"/>
      <c r="M3" s="27"/>
      <c r="N3" s="27"/>
      <c r="O3" s="27"/>
    </row>
    <row r="4" spans="1:15" ht="18.75" customHeight="1">
      <c r="A4" s="28" t="s">
        <v>2</v>
      </c>
      <c r="B4" s="31" t="s">
        <v>3</v>
      </c>
      <c r="C4" s="34" t="s">
        <v>4</v>
      </c>
      <c r="D4" s="37" t="s">
        <v>5</v>
      </c>
      <c r="E4" s="38"/>
      <c r="F4" s="38"/>
      <c r="G4" s="39"/>
      <c r="H4" s="37" t="s">
        <v>6</v>
      </c>
      <c r="I4" s="39"/>
      <c r="J4" s="40" t="s">
        <v>7</v>
      </c>
      <c r="K4" s="43" t="s">
        <v>8</v>
      </c>
      <c r="L4" s="44"/>
      <c r="M4" s="47" t="s">
        <v>9</v>
      </c>
      <c r="N4" s="48"/>
      <c r="O4" s="49"/>
    </row>
    <row r="5" spans="1:15" ht="30" customHeight="1">
      <c r="A5" s="29"/>
      <c r="B5" s="32"/>
      <c r="C5" s="35"/>
      <c r="D5" s="53" t="s">
        <v>10</v>
      </c>
      <c r="E5" s="55" t="s">
        <v>11</v>
      </c>
      <c r="F5" s="53" t="s">
        <v>12</v>
      </c>
      <c r="G5" s="57" t="s">
        <v>13</v>
      </c>
      <c r="H5" s="53" t="s">
        <v>24</v>
      </c>
      <c r="I5" s="53" t="s">
        <v>14</v>
      </c>
      <c r="J5" s="41"/>
      <c r="K5" s="45"/>
      <c r="L5" s="46"/>
      <c r="M5" s="50"/>
      <c r="N5" s="51"/>
      <c r="O5" s="52"/>
    </row>
    <row r="6" spans="1:15" ht="49.5" customHeight="1">
      <c r="A6" s="30"/>
      <c r="B6" s="33"/>
      <c r="C6" s="36"/>
      <c r="D6" s="54"/>
      <c r="E6" s="56"/>
      <c r="F6" s="54"/>
      <c r="G6" s="33"/>
      <c r="H6" s="54"/>
      <c r="I6" s="54"/>
      <c r="J6" s="42"/>
      <c r="K6" s="1" t="s">
        <v>15</v>
      </c>
      <c r="L6" s="1" t="s">
        <v>16</v>
      </c>
      <c r="M6" s="1" t="s">
        <v>15</v>
      </c>
      <c r="N6" s="1" t="s">
        <v>16</v>
      </c>
      <c r="O6" s="2" t="s">
        <v>17</v>
      </c>
    </row>
    <row r="7" spans="1:19" ht="29.25" customHeight="1">
      <c r="A7" s="58" t="s">
        <v>38</v>
      </c>
      <c r="B7" s="24" t="s">
        <v>31</v>
      </c>
      <c r="C7" s="5" t="s">
        <v>32</v>
      </c>
      <c r="D7" s="16">
        <v>12300</v>
      </c>
      <c r="E7" s="16">
        <v>0</v>
      </c>
      <c r="F7" s="16">
        <v>18</v>
      </c>
      <c r="G7" s="17">
        <f aca="true" t="shared" si="0" ref="G7:G17">SUM(D7:F7)</f>
        <v>12318</v>
      </c>
      <c r="H7" s="17">
        <f aca="true" t="shared" si="1" ref="H7:H17">D7</f>
        <v>12300</v>
      </c>
      <c r="I7" s="17">
        <f aca="true" t="shared" si="2" ref="I7:I17">H7</f>
        <v>12300</v>
      </c>
      <c r="J7" s="6"/>
      <c r="K7" s="6" t="s">
        <v>18</v>
      </c>
      <c r="L7" s="6"/>
      <c r="M7" s="6"/>
      <c r="N7" s="6" t="s">
        <v>18</v>
      </c>
      <c r="O7" s="7"/>
      <c r="P7" s="8"/>
      <c r="Q7" s="8"/>
      <c r="R7" s="8"/>
      <c r="S7" s="8"/>
    </row>
    <row r="8" spans="1:19" ht="76.5" customHeight="1">
      <c r="A8" s="59"/>
      <c r="B8" s="24" t="s">
        <v>36</v>
      </c>
      <c r="C8" s="5" t="s">
        <v>37</v>
      </c>
      <c r="D8" s="16">
        <v>10000</v>
      </c>
      <c r="E8" s="16">
        <v>440000</v>
      </c>
      <c r="F8" s="16">
        <v>1857484</v>
      </c>
      <c r="G8" s="17">
        <f t="shared" si="0"/>
        <v>2307484</v>
      </c>
      <c r="H8" s="17">
        <f t="shared" si="1"/>
        <v>10000</v>
      </c>
      <c r="I8" s="17">
        <f t="shared" si="2"/>
        <v>10000</v>
      </c>
      <c r="J8" s="5" t="s">
        <v>61</v>
      </c>
      <c r="K8" s="6" t="s">
        <v>18</v>
      </c>
      <c r="L8" s="6"/>
      <c r="M8" s="6"/>
      <c r="N8" s="6" t="s">
        <v>18</v>
      </c>
      <c r="O8" s="7"/>
      <c r="P8" s="8"/>
      <c r="Q8" s="8"/>
      <c r="R8" s="8"/>
      <c r="S8" s="8"/>
    </row>
    <row r="9" spans="1:19" ht="29.25" customHeight="1">
      <c r="A9" s="59"/>
      <c r="B9" s="24" t="s">
        <v>43</v>
      </c>
      <c r="C9" s="5" t="s">
        <v>44</v>
      </c>
      <c r="D9" s="16">
        <v>20000</v>
      </c>
      <c r="E9" s="16">
        <v>0</v>
      </c>
      <c r="F9" s="16">
        <v>15050</v>
      </c>
      <c r="G9" s="17">
        <f t="shared" si="0"/>
        <v>35050</v>
      </c>
      <c r="H9" s="17">
        <f t="shared" si="1"/>
        <v>20000</v>
      </c>
      <c r="I9" s="17">
        <f t="shared" si="2"/>
        <v>20000</v>
      </c>
      <c r="J9" s="6"/>
      <c r="K9" s="6" t="s">
        <v>18</v>
      </c>
      <c r="L9" s="6"/>
      <c r="M9" s="6"/>
      <c r="N9" s="6" t="s">
        <v>18</v>
      </c>
      <c r="O9" s="7"/>
      <c r="P9" s="8"/>
      <c r="Q9" s="8"/>
      <c r="R9" s="8"/>
      <c r="S9" s="8"/>
    </row>
    <row r="10" spans="1:19" ht="42.75" customHeight="1">
      <c r="A10" s="59"/>
      <c r="B10" s="24" t="s">
        <v>58</v>
      </c>
      <c r="C10" s="5" t="s">
        <v>59</v>
      </c>
      <c r="D10" s="16">
        <v>9100</v>
      </c>
      <c r="E10" s="16">
        <v>55000</v>
      </c>
      <c r="F10" s="16">
        <v>103706</v>
      </c>
      <c r="G10" s="17">
        <f t="shared" si="0"/>
        <v>167806</v>
      </c>
      <c r="H10" s="17">
        <f t="shared" si="1"/>
        <v>9100</v>
      </c>
      <c r="I10" s="17">
        <f t="shared" si="2"/>
        <v>9100</v>
      </c>
      <c r="J10" s="5" t="s">
        <v>60</v>
      </c>
      <c r="K10" s="6" t="s">
        <v>18</v>
      </c>
      <c r="L10" s="6"/>
      <c r="M10" s="6"/>
      <c r="N10" s="6" t="s">
        <v>18</v>
      </c>
      <c r="O10" s="7"/>
      <c r="P10" s="8"/>
      <c r="Q10" s="8"/>
      <c r="R10" s="8"/>
      <c r="S10" s="8"/>
    </row>
    <row r="11" spans="1:19" ht="29.25" customHeight="1">
      <c r="A11" s="59"/>
      <c r="B11" s="24" t="s">
        <v>55</v>
      </c>
      <c r="C11" s="5" t="s">
        <v>56</v>
      </c>
      <c r="D11" s="16">
        <v>10000</v>
      </c>
      <c r="E11" s="16">
        <v>20000</v>
      </c>
      <c r="F11" s="16">
        <v>42790</v>
      </c>
      <c r="G11" s="17">
        <f t="shared" si="0"/>
        <v>72790</v>
      </c>
      <c r="H11" s="17">
        <f t="shared" si="1"/>
        <v>10000</v>
      </c>
      <c r="I11" s="17">
        <f t="shared" si="2"/>
        <v>10000</v>
      </c>
      <c r="J11" s="6" t="s">
        <v>57</v>
      </c>
      <c r="K11" s="6" t="s">
        <v>18</v>
      </c>
      <c r="L11" s="6"/>
      <c r="M11" s="6"/>
      <c r="N11" s="6" t="s">
        <v>18</v>
      </c>
      <c r="O11" s="7"/>
      <c r="P11" s="8"/>
      <c r="Q11" s="8"/>
      <c r="R11" s="8"/>
      <c r="S11" s="8"/>
    </row>
    <row r="12" spans="1:19" ht="29.25" customHeight="1">
      <c r="A12" s="59"/>
      <c r="B12" s="24" t="s">
        <v>53</v>
      </c>
      <c r="C12" s="5" t="s">
        <v>54</v>
      </c>
      <c r="D12" s="16">
        <v>10000</v>
      </c>
      <c r="E12" s="16">
        <v>0</v>
      </c>
      <c r="F12" s="16">
        <v>140000</v>
      </c>
      <c r="G12" s="17">
        <f t="shared" si="0"/>
        <v>150000</v>
      </c>
      <c r="H12" s="17">
        <f t="shared" si="1"/>
        <v>10000</v>
      </c>
      <c r="I12" s="17">
        <f t="shared" si="2"/>
        <v>10000</v>
      </c>
      <c r="J12" s="6"/>
      <c r="K12" s="6" t="s">
        <v>18</v>
      </c>
      <c r="L12" s="6"/>
      <c r="M12" s="6"/>
      <c r="N12" s="6" t="s">
        <v>18</v>
      </c>
      <c r="O12" s="7"/>
      <c r="P12" s="8"/>
      <c r="Q12" s="8"/>
      <c r="R12" s="8"/>
      <c r="S12" s="8"/>
    </row>
    <row r="13" spans="1:19" ht="48" customHeight="1">
      <c r="A13" s="59"/>
      <c r="B13" s="24" t="s">
        <v>62</v>
      </c>
      <c r="C13" s="5" t="s">
        <v>50</v>
      </c>
      <c r="D13" s="16">
        <v>30000</v>
      </c>
      <c r="E13" s="16">
        <v>40000</v>
      </c>
      <c r="F13" s="16">
        <v>572479</v>
      </c>
      <c r="G13" s="17">
        <f t="shared" si="0"/>
        <v>642479</v>
      </c>
      <c r="H13" s="17">
        <f t="shared" si="1"/>
        <v>30000</v>
      </c>
      <c r="I13" s="17">
        <f t="shared" si="2"/>
        <v>30000</v>
      </c>
      <c r="J13" s="5" t="s">
        <v>52</v>
      </c>
      <c r="K13" s="6" t="s">
        <v>18</v>
      </c>
      <c r="L13" s="6"/>
      <c r="M13" s="6"/>
      <c r="N13" s="6" t="s">
        <v>18</v>
      </c>
      <c r="O13" s="7"/>
      <c r="P13" s="8"/>
      <c r="Q13" s="8"/>
      <c r="R13" s="8"/>
      <c r="S13" s="8"/>
    </row>
    <row r="14" spans="1:19" ht="29.25" customHeight="1">
      <c r="A14" s="59"/>
      <c r="B14" s="24" t="s">
        <v>63</v>
      </c>
      <c r="C14" s="5" t="s">
        <v>49</v>
      </c>
      <c r="D14" s="16">
        <v>15000</v>
      </c>
      <c r="E14" s="16">
        <v>40000</v>
      </c>
      <c r="F14" s="16">
        <v>32700</v>
      </c>
      <c r="G14" s="17">
        <f t="shared" si="0"/>
        <v>87700</v>
      </c>
      <c r="H14" s="17">
        <f t="shared" si="1"/>
        <v>15000</v>
      </c>
      <c r="I14" s="17">
        <f t="shared" si="2"/>
        <v>15000</v>
      </c>
      <c r="J14" s="5" t="s">
        <v>51</v>
      </c>
      <c r="K14" s="6" t="s">
        <v>18</v>
      </c>
      <c r="L14" s="6"/>
      <c r="M14" s="6"/>
      <c r="N14" s="6" t="s">
        <v>18</v>
      </c>
      <c r="O14" s="7"/>
      <c r="P14" s="8"/>
      <c r="Q14" s="8"/>
      <c r="R14" s="8"/>
      <c r="S14" s="8"/>
    </row>
    <row r="15" spans="1:19" ht="39" customHeight="1">
      <c r="A15" s="59"/>
      <c r="B15" s="24" t="s">
        <v>67</v>
      </c>
      <c r="C15" s="5" t="s">
        <v>66</v>
      </c>
      <c r="D15" s="16">
        <v>20000</v>
      </c>
      <c r="E15" s="16">
        <v>90000</v>
      </c>
      <c r="F15" s="16">
        <v>1360</v>
      </c>
      <c r="G15" s="17">
        <f t="shared" si="0"/>
        <v>111360</v>
      </c>
      <c r="H15" s="17">
        <f t="shared" si="1"/>
        <v>20000</v>
      </c>
      <c r="I15" s="17">
        <f t="shared" si="2"/>
        <v>20000</v>
      </c>
      <c r="J15" s="5" t="s">
        <v>64</v>
      </c>
      <c r="K15" s="6" t="s">
        <v>18</v>
      </c>
      <c r="L15" s="6"/>
      <c r="M15" s="6"/>
      <c r="N15" s="6" t="s">
        <v>18</v>
      </c>
      <c r="O15" s="7"/>
      <c r="P15" s="8"/>
      <c r="Q15" s="8"/>
      <c r="R15" s="8"/>
      <c r="S15" s="8"/>
    </row>
    <row r="16" spans="1:19" ht="39" customHeight="1">
      <c r="A16" s="60"/>
      <c r="B16" s="24" t="s">
        <v>72</v>
      </c>
      <c r="C16" s="5" t="s">
        <v>65</v>
      </c>
      <c r="D16" s="16">
        <v>20000</v>
      </c>
      <c r="E16" s="16">
        <v>0</v>
      </c>
      <c r="F16" s="16">
        <v>36000</v>
      </c>
      <c r="G16" s="17">
        <f t="shared" si="0"/>
        <v>56000</v>
      </c>
      <c r="H16" s="17">
        <f t="shared" si="1"/>
        <v>20000</v>
      </c>
      <c r="I16" s="17">
        <f t="shared" si="2"/>
        <v>20000</v>
      </c>
      <c r="J16" s="5"/>
      <c r="K16" s="6" t="s">
        <v>18</v>
      </c>
      <c r="L16" s="6"/>
      <c r="M16" s="6"/>
      <c r="N16" s="6" t="s">
        <v>18</v>
      </c>
      <c r="O16" s="7"/>
      <c r="P16" s="8"/>
      <c r="Q16" s="8"/>
      <c r="R16" s="8"/>
      <c r="S16" s="8"/>
    </row>
    <row r="17" spans="1:19" ht="49.5" customHeight="1">
      <c r="A17" s="67" t="s">
        <v>83</v>
      </c>
      <c r="B17" s="24" t="s">
        <v>79</v>
      </c>
      <c r="C17" s="5" t="s">
        <v>73</v>
      </c>
      <c r="D17" s="16">
        <v>20000</v>
      </c>
      <c r="E17" s="16">
        <v>625000</v>
      </c>
      <c r="F17" s="16">
        <v>253001</v>
      </c>
      <c r="G17" s="17">
        <f t="shared" si="0"/>
        <v>898001</v>
      </c>
      <c r="H17" s="17">
        <f t="shared" si="1"/>
        <v>20000</v>
      </c>
      <c r="I17" s="17">
        <f t="shared" si="2"/>
        <v>20000</v>
      </c>
      <c r="J17" s="5" t="s">
        <v>82</v>
      </c>
      <c r="K17" s="6" t="s">
        <v>18</v>
      </c>
      <c r="L17" s="6"/>
      <c r="M17" s="6"/>
      <c r="N17" s="6" t="s">
        <v>18</v>
      </c>
      <c r="O17" s="7"/>
      <c r="P17" s="8"/>
      <c r="Q17" s="8"/>
      <c r="R17" s="8"/>
      <c r="S17" s="8"/>
    </row>
    <row r="18" spans="1:19" ht="27" customHeight="1">
      <c r="A18" s="59"/>
      <c r="B18" s="3" t="s">
        <v>20</v>
      </c>
      <c r="C18" s="3" t="s">
        <v>75</v>
      </c>
      <c r="D18" s="17">
        <f>SUM(D7:D17)</f>
        <v>176400</v>
      </c>
      <c r="E18" s="17">
        <f>SUM(E7:E17)</f>
        <v>1310000</v>
      </c>
      <c r="F18" s="17">
        <f>SUM(F7:F17)</f>
        <v>3054588</v>
      </c>
      <c r="G18" s="17">
        <f>SUM(G7:G17)</f>
        <v>4540988</v>
      </c>
      <c r="H18" s="17">
        <f>SUM(H7:H17)</f>
        <v>176400</v>
      </c>
      <c r="I18" s="17">
        <f>SUM(I7:I17)</f>
        <v>176400</v>
      </c>
      <c r="J18" s="4"/>
      <c r="K18" s="6"/>
      <c r="L18" s="6"/>
      <c r="M18" s="6"/>
      <c r="N18" s="6"/>
      <c r="O18" s="9"/>
      <c r="P18" s="8"/>
      <c r="Q18" s="8"/>
      <c r="R18" s="8"/>
      <c r="S18" s="8"/>
    </row>
    <row r="19" spans="1:19" ht="29.25" customHeight="1">
      <c r="A19" s="60"/>
      <c r="B19" s="3" t="s">
        <v>19</v>
      </c>
      <c r="C19" s="3" t="s">
        <v>75</v>
      </c>
      <c r="D19" s="17">
        <f aca="true" t="shared" si="3" ref="D19:I19">D18</f>
        <v>176400</v>
      </c>
      <c r="E19" s="17">
        <f t="shared" si="3"/>
        <v>1310000</v>
      </c>
      <c r="F19" s="17">
        <f t="shared" si="3"/>
        <v>3054588</v>
      </c>
      <c r="G19" s="17">
        <f t="shared" si="3"/>
        <v>4540988</v>
      </c>
      <c r="H19" s="17">
        <f t="shared" si="3"/>
        <v>176400</v>
      </c>
      <c r="I19" s="17">
        <f t="shared" si="3"/>
        <v>176400</v>
      </c>
      <c r="J19" s="4"/>
      <c r="K19" s="6"/>
      <c r="L19" s="6"/>
      <c r="M19" s="6"/>
      <c r="N19" s="6"/>
      <c r="O19" s="9"/>
      <c r="P19" s="8"/>
      <c r="Q19" s="8"/>
      <c r="R19" s="8"/>
      <c r="S19" s="8"/>
    </row>
    <row r="20" spans="1:19" ht="29.25" customHeight="1">
      <c r="A20" s="62" t="s">
        <v>80</v>
      </c>
      <c r="B20" s="5" t="s">
        <v>68</v>
      </c>
      <c r="C20" s="5" t="s">
        <v>69</v>
      </c>
      <c r="D20" s="17">
        <v>439696</v>
      </c>
      <c r="E20" s="17">
        <v>0</v>
      </c>
      <c r="F20" s="17">
        <v>0</v>
      </c>
      <c r="G20" s="17">
        <f>SUM(D20:F20)</f>
        <v>439696</v>
      </c>
      <c r="H20" s="17">
        <f>D20</f>
        <v>439696</v>
      </c>
      <c r="I20" s="17">
        <f>H20</f>
        <v>439696</v>
      </c>
      <c r="J20" s="4"/>
      <c r="K20" s="6" t="s">
        <v>18</v>
      </c>
      <c r="L20" s="6"/>
      <c r="M20" s="6"/>
      <c r="N20" s="6" t="s">
        <v>18</v>
      </c>
      <c r="O20" s="9"/>
      <c r="P20" s="8"/>
      <c r="Q20" s="8"/>
      <c r="R20" s="8"/>
      <c r="S20" s="8"/>
    </row>
    <row r="21" spans="1:19" ht="29.25" customHeight="1">
      <c r="A21" s="63"/>
      <c r="B21" s="5" t="s">
        <v>81</v>
      </c>
      <c r="C21" s="5" t="s">
        <v>74</v>
      </c>
      <c r="D21" s="17">
        <v>20000</v>
      </c>
      <c r="E21" s="17">
        <v>160000</v>
      </c>
      <c r="F21" s="17">
        <v>65000</v>
      </c>
      <c r="G21" s="17">
        <f>SUM(D21:F21)</f>
        <v>245000</v>
      </c>
      <c r="H21" s="17">
        <f>D21</f>
        <v>20000</v>
      </c>
      <c r="I21" s="17">
        <f>H21</f>
        <v>20000</v>
      </c>
      <c r="J21" s="6" t="s">
        <v>57</v>
      </c>
      <c r="K21" s="6" t="s">
        <v>18</v>
      </c>
      <c r="L21" s="6"/>
      <c r="M21" s="6"/>
      <c r="N21" s="6" t="s">
        <v>18</v>
      </c>
      <c r="O21" s="9"/>
      <c r="P21" s="8"/>
      <c r="Q21" s="8"/>
      <c r="R21" s="8"/>
      <c r="S21" s="8"/>
    </row>
    <row r="22" spans="1:15" ht="29.25" customHeight="1">
      <c r="A22" s="59"/>
      <c r="B22" s="3" t="s">
        <v>27</v>
      </c>
      <c r="C22" s="3" t="s">
        <v>45</v>
      </c>
      <c r="D22" s="17">
        <f>SUM(D20:D21)</f>
        <v>459696</v>
      </c>
      <c r="E22" s="17">
        <f>SUM(E20:E21)</f>
        <v>160000</v>
      </c>
      <c r="F22" s="17">
        <f>SUM(F20:F21)</f>
        <v>65000</v>
      </c>
      <c r="G22" s="17">
        <f>SUM(G20:G21)</f>
        <v>684696</v>
      </c>
      <c r="H22" s="17">
        <f>SUM(H20:H21)</f>
        <v>459696</v>
      </c>
      <c r="I22" s="17">
        <f>SUM(I20:I21)</f>
        <v>459696</v>
      </c>
      <c r="J22" s="20"/>
      <c r="K22" s="21"/>
      <c r="L22" s="21"/>
      <c r="M22" s="21"/>
      <c r="N22" s="21"/>
      <c r="O22" s="22"/>
    </row>
    <row r="23" spans="1:15" ht="29.25" customHeight="1">
      <c r="A23" s="60"/>
      <c r="B23" s="3" t="s">
        <v>19</v>
      </c>
      <c r="C23" s="3" t="s">
        <v>76</v>
      </c>
      <c r="D23" s="17">
        <f>D22</f>
        <v>459696</v>
      </c>
      <c r="E23" s="17">
        <f>E22</f>
        <v>160000</v>
      </c>
      <c r="F23" s="17">
        <f>F22</f>
        <v>65000</v>
      </c>
      <c r="G23" s="17">
        <f>G22</f>
        <v>684696</v>
      </c>
      <c r="H23" s="17">
        <f>H22</f>
        <v>459696</v>
      </c>
      <c r="I23" s="17">
        <f>I22</f>
        <v>459696</v>
      </c>
      <c r="J23" s="20"/>
      <c r="K23" s="21"/>
      <c r="L23" s="21"/>
      <c r="M23" s="21"/>
      <c r="N23" s="21"/>
      <c r="O23" s="22"/>
    </row>
    <row r="24" spans="1:19" ht="29.25" customHeight="1">
      <c r="A24" s="62" t="s">
        <v>28</v>
      </c>
      <c r="B24" s="5" t="s">
        <v>33</v>
      </c>
      <c r="C24" s="5" t="s">
        <v>34</v>
      </c>
      <c r="D24" s="17">
        <v>20000</v>
      </c>
      <c r="E24" s="17">
        <v>0</v>
      </c>
      <c r="F24" s="17">
        <v>400</v>
      </c>
      <c r="G24" s="17">
        <f>SUM(D24:F24)</f>
        <v>20400</v>
      </c>
      <c r="H24" s="17">
        <f>D24</f>
        <v>20000</v>
      </c>
      <c r="I24" s="17">
        <f>H24</f>
        <v>20000</v>
      </c>
      <c r="J24" s="4"/>
      <c r="K24" s="6" t="s">
        <v>18</v>
      </c>
      <c r="L24" s="6"/>
      <c r="M24" s="6"/>
      <c r="N24" s="6" t="s">
        <v>18</v>
      </c>
      <c r="O24" s="9"/>
      <c r="P24" s="8"/>
      <c r="Q24" s="8"/>
      <c r="R24" s="8"/>
      <c r="S24" s="8"/>
    </row>
    <row r="25" spans="1:15" ht="29.25" customHeight="1">
      <c r="A25" s="59"/>
      <c r="B25" s="3" t="s">
        <v>27</v>
      </c>
      <c r="C25" s="3" t="s">
        <v>46</v>
      </c>
      <c r="D25" s="17">
        <f>SUM(D24:D24)</f>
        <v>20000</v>
      </c>
      <c r="E25" s="17">
        <f>SUM(E24:E24)</f>
        <v>0</v>
      </c>
      <c r="F25" s="17">
        <f>SUM(F24:F24)</f>
        <v>400</v>
      </c>
      <c r="G25" s="17">
        <f>SUM(G24:G24)</f>
        <v>20400</v>
      </c>
      <c r="H25" s="17">
        <f>SUM(H24:H24)</f>
        <v>20000</v>
      </c>
      <c r="I25" s="17">
        <f>SUM(I24:I24)</f>
        <v>20000</v>
      </c>
      <c r="J25" s="20"/>
      <c r="K25" s="21"/>
      <c r="L25" s="21"/>
      <c r="M25" s="21"/>
      <c r="N25" s="21"/>
      <c r="O25" s="22"/>
    </row>
    <row r="26" spans="1:15" ht="29.25" customHeight="1">
      <c r="A26" s="60"/>
      <c r="B26" s="3" t="s">
        <v>19</v>
      </c>
      <c r="C26" s="3" t="s">
        <v>46</v>
      </c>
      <c r="D26" s="17">
        <f>D25</f>
        <v>20000</v>
      </c>
      <c r="E26" s="17">
        <f>E25</f>
        <v>0</v>
      </c>
      <c r="F26" s="17">
        <f>F25</f>
        <v>400</v>
      </c>
      <c r="G26" s="17">
        <f>G25</f>
        <v>20400</v>
      </c>
      <c r="H26" s="17">
        <f>D26</f>
        <v>20000</v>
      </c>
      <c r="I26" s="17">
        <f>H26</f>
        <v>20000</v>
      </c>
      <c r="J26" s="20"/>
      <c r="K26" s="21"/>
      <c r="L26" s="21"/>
      <c r="M26" s="21"/>
      <c r="N26" s="21"/>
      <c r="O26" s="22"/>
    </row>
    <row r="27" spans="1:19" ht="29.25" customHeight="1">
      <c r="A27" s="62" t="s">
        <v>29</v>
      </c>
      <c r="B27" s="5" t="s">
        <v>35</v>
      </c>
      <c r="C27" s="5" t="s">
        <v>25</v>
      </c>
      <c r="D27" s="17">
        <v>12000</v>
      </c>
      <c r="E27" s="17">
        <v>0</v>
      </c>
      <c r="F27" s="17">
        <v>800</v>
      </c>
      <c r="G27" s="17">
        <f>SUM(D27:F27)</f>
        <v>12800</v>
      </c>
      <c r="H27" s="17">
        <f>D27</f>
        <v>12000</v>
      </c>
      <c r="I27" s="17">
        <f>H27</f>
        <v>12000</v>
      </c>
      <c r="J27" s="4"/>
      <c r="K27" s="6" t="s">
        <v>18</v>
      </c>
      <c r="L27" s="6"/>
      <c r="M27" s="6"/>
      <c r="N27" s="6" t="s">
        <v>18</v>
      </c>
      <c r="O27" s="9"/>
      <c r="P27" s="8"/>
      <c r="Q27" s="8"/>
      <c r="R27" s="8"/>
      <c r="S27" s="8"/>
    </row>
    <row r="28" spans="1:19" ht="29.25" customHeight="1">
      <c r="A28" s="63"/>
      <c r="B28" s="5" t="s">
        <v>70</v>
      </c>
      <c r="C28" s="5" t="s">
        <v>71</v>
      </c>
      <c r="D28" s="17">
        <v>30000</v>
      </c>
      <c r="E28" s="17">
        <v>0</v>
      </c>
      <c r="F28" s="17">
        <v>2220</v>
      </c>
      <c r="G28" s="17">
        <f>SUM(D28:F28)</f>
        <v>32220</v>
      </c>
      <c r="H28" s="17">
        <f>D28</f>
        <v>30000</v>
      </c>
      <c r="I28" s="17">
        <f>H28</f>
        <v>30000</v>
      </c>
      <c r="J28" s="4"/>
      <c r="K28" s="6" t="s">
        <v>18</v>
      </c>
      <c r="L28" s="6"/>
      <c r="M28" s="6"/>
      <c r="N28" s="6" t="s">
        <v>18</v>
      </c>
      <c r="O28" s="9"/>
      <c r="P28" s="8"/>
      <c r="Q28" s="8"/>
      <c r="R28" s="8"/>
      <c r="S28" s="8"/>
    </row>
    <row r="29" spans="1:15" ht="29.25" customHeight="1">
      <c r="A29" s="59"/>
      <c r="B29" s="3" t="s">
        <v>27</v>
      </c>
      <c r="C29" s="3" t="s">
        <v>45</v>
      </c>
      <c r="D29" s="17">
        <f aca="true" t="shared" si="4" ref="D29:I29">SUM(D27:D28)</f>
        <v>42000</v>
      </c>
      <c r="E29" s="17">
        <f t="shared" si="4"/>
        <v>0</v>
      </c>
      <c r="F29" s="17">
        <f t="shared" si="4"/>
        <v>3020</v>
      </c>
      <c r="G29" s="17">
        <f t="shared" si="4"/>
        <v>45020</v>
      </c>
      <c r="H29" s="17">
        <f t="shared" si="4"/>
        <v>42000</v>
      </c>
      <c r="I29" s="17">
        <f t="shared" si="4"/>
        <v>42000</v>
      </c>
      <c r="J29" s="20"/>
      <c r="K29" s="21"/>
      <c r="L29" s="21"/>
      <c r="M29" s="21"/>
      <c r="N29" s="21"/>
      <c r="O29" s="22"/>
    </row>
    <row r="30" spans="1:15" ht="29.25" customHeight="1">
      <c r="A30" s="60"/>
      <c r="B30" s="3" t="s">
        <v>19</v>
      </c>
      <c r="C30" s="3" t="s">
        <v>45</v>
      </c>
      <c r="D30" s="17">
        <f aca="true" t="shared" si="5" ref="D30:I30">D29</f>
        <v>42000</v>
      </c>
      <c r="E30" s="17">
        <f t="shared" si="5"/>
        <v>0</v>
      </c>
      <c r="F30" s="17">
        <f t="shared" si="5"/>
        <v>3020</v>
      </c>
      <c r="G30" s="17">
        <f t="shared" si="5"/>
        <v>45020</v>
      </c>
      <c r="H30" s="17">
        <f t="shared" si="5"/>
        <v>42000</v>
      </c>
      <c r="I30" s="17">
        <f t="shared" si="5"/>
        <v>42000</v>
      </c>
      <c r="J30" s="20"/>
      <c r="K30" s="21"/>
      <c r="L30" s="21"/>
      <c r="M30" s="21"/>
      <c r="N30" s="21"/>
      <c r="O30" s="22"/>
    </row>
    <row r="31" spans="1:19" ht="29.25" customHeight="1">
      <c r="A31" s="58" t="s">
        <v>40</v>
      </c>
      <c r="B31" s="5" t="s">
        <v>41</v>
      </c>
      <c r="C31" s="5" t="s">
        <v>47</v>
      </c>
      <c r="D31" s="17">
        <v>20000</v>
      </c>
      <c r="E31" s="17">
        <v>0</v>
      </c>
      <c r="F31" s="17">
        <v>0</v>
      </c>
      <c r="G31" s="17">
        <f>SUM(D31:F31)</f>
        <v>20000</v>
      </c>
      <c r="H31" s="17">
        <f>D31</f>
        <v>20000</v>
      </c>
      <c r="I31" s="17">
        <f>H31</f>
        <v>20000</v>
      </c>
      <c r="J31" s="4"/>
      <c r="K31" s="6" t="s">
        <v>18</v>
      </c>
      <c r="L31" s="6"/>
      <c r="M31" s="6"/>
      <c r="N31" s="6" t="s">
        <v>18</v>
      </c>
      <c r="O31" s="9"/>
      <c r="P31" s="8"/>
      <c r="Q31" s="8"/>
      <c r="R31" s="8"/>
      <c r="S31" s="8"/>
    </row>
    <row r="32" spans="1:19" ht="29.25" customHeight="1">
      <c r="A32" s="67"/>
      <c r="B32" s="5" t="s">
        <v>42</v>
      </c>
      <c r="C32" s="5" t="s">
        <v>48</v>
      </c>
      <c r="D32" s="17">
        <v>10000</v>
      </c>
      <c r="E32" s="17">
        <v>0</v>
      </c>
      <c r="F32" s="17">
        <v>0</v>
      </c>
      <c r="G32" s="17">
        <f>SUM(D32:F32)</f>
        <v>10000</v>
      </c>
      <c r="H32" s="17">
        <f>D32</f>
        <v>10000</v>
      </c>
      <c r="I32" s="17">
        <f>H32</f>
        <v>10000</v>
      </c>
      <c r="J32" s="4"/>
      <c r="K32" s="6" t="s">
        <v>18</v>
      </c>
      <c r="L32" s="6"/>
      <c r="M32" s="6"/>
      <c r="N32" s="6" t="s">
        <v>18</v>
      </c>
      <c r="O32" s="9"/>
      <c r="P32" s="8"/>
      <c r="Q32" s="8"/>
      <c r="R32" s="8"/>
      <c r="S32" s="8"/>
    </row>
    <row r="33" spans="1:15" ht="29.25" customHeight="1">
      <c r="A33" s="67"/>
      <c r="B33" s="3" t="s">
        <v>27</v>
      </c>
      <c r="C33" s="3" t="s">
        <v>45</v>
      </c>
      <c r="D33" s="17">
        <f aca="true" t="shared" si="6" ref="D33:I33">SUM(D31:D32)</f>
        <v>30000</v>
      </c>
      <c r="E33" s="17">
        <f t="shared" si="6"/>
        <v>0</v>
      </c>
      <c r="F33" s="17">
        <f t="shared" si="6"/>
        <v>0</v>
      </c>
      <c r="G33" s="17">
        <f t="shared" si="6"/>
        <v>30000</v>
      </c>
      <c r="H33" s="17">
        <f t="shared" si="6"/>
        <v>30000</v>
      </c>
      <c r="I33" s="17">
        <f t="shared" si="6"/>
        <v>30000</v>
      </c>
      <c r="J33" s="20"/>
      <c r="K33" s="21"/>
      <c r="L33" s="21"/>
      <c r="M33" s="21"/>
      <c r="N33" s="21"/>
      <c r="O33" s="22"/>
    </row>
    <row r="34" spans="1:15" ht="29.25" customHeight="1">
      <c r="A34" s="68"/>
      <c r="B34" s="3" t="s">
        <v>19</v>
      </c>
      <c r="C34" s="3" t="s">
        <v>45</v>
      </c>
      <c r="D34" s="17">
        <f aca="true" t="shared" si="7" ref="D34:I34">D33</f>
        <v>30000</v>
      </c>
      <c r="E34" s="17">
        <f t="shared" si="7"/>
        <v>0</v>
      </c>
      <c r="F34" s="17">
        <f t="shared" si="7"/>
        <v>0</v>
      </c>
      <c r="G34" s="17">
        <f t="shared" si="7"/>
        <v>30000</v>
      </c>
      <c r="H34" s="17">
        <f t="shared" si="7"/>
        <v>30000</v>
      </c>
      <c r="I34" s="17">
        <f t="shared" si="7"/>
        <v>30000</v>
      </c>
      <c r="J34" s="20"/>
      <c r="K34" s="21"/>
      <c r="L34" s="21"/>
      <c r="M34" s="21"/>
      <c r="N34" s="21"/>
      <c r="O34" s="22"/>
    </row>
    <row r="35" spans="1:15" ht="29.25" customHeight="1">
      <c r="A35" s="64" t="s">
        <v>21</v>
      </c>
      <c r="B35" s="3" t="s">
        <v>22</v>
      </c>
      <c r="C35" s="3" t="s">
        <v>77</v>
      </c>
      <c r="D35" s="18">
        <f>D19+D23+D26+D30+D34</f>
        <v>728096</v>
      </c>
      <c r="E35" s="18">
        <f>E19+E23+E26+E30+E34</f>
        <v>1470000</v>
      </c>
      <c r="F35" s="18">
        <f>F19+F23+F26+F30+F34</f>
        <v>3123008</v>
      </c>
      <c r="G35" s="18">
        <f>G19+G23+G26+G30+G34</f>
        <v>5321104</v>
      </c>
      <c r="H35" s="18">
        <f>H19+H23+H26+H30+H34</f>
        <v>728096</v>
      </c>
      <c r="I35" s="18">
        <f>I19+I23+I26+I30+I34</f>
        <v>728096</v>
      </c>
      <c r="J35" s="10"/>
      <c r="K35" s="11"/>
      <c r="L35" s="11"/>
      <c r="M35" s="11"/>
      <c r="N35" s="11"/>
      <c r="O35" s="12"/>
    </row>
    <row r="36" spans="1:15" ht="29.25" customHeight="1">
      <c r="A36" s="65"/>
      <c r="B36" s="3" t="s">
        <v>23</v>
      </c>
      <c r="C36" s="3" t="s">
        <v>46</v>
      </c>
      <c r="D36" s="18">
        <v>0</v>
      </c>
      <c r="E36" s="18">
        <v>0</v>
      </c>
      <c r="F36" s="18">
        <v>0</v>
      </c>
      <c r="G36" s="18">
        <v>0</v>
      </c>
      <c r="H36" s="18">
        <v>0</v>
      </c>
      <c r="I36" s="18">
        <f>H36</f>
        <v>0</v>
      </c>
      <c r="J36" s="10"/>
      <c r="K36" s="11"/>
      <c r="L36" s="11"/>
      <c r="M36" s="11"/>
      <c r="N36" s="11"/>
      <c r="O36" s="12"/>
    </row>
    <row r="37" spans="1:15" ht="29.25" customHeight="1" thickBot="1">
      <c r="A37" s="66"/>
      <c r="B37" s="23" t="s">
        <v>30</v>
      </c>
      <c r="C37" s="3" t="s">
        <v>78</v>
      </c>
      <c r="D37" s="19">
        <f>SUM(D35:D36)</f>
        <v>728096</v>
      </c>
      <c r="E37" s="19">
        <f>SUM(E35:E36)</f>
        <v>1470000</v>
      </c>
      <c r="F37" s="19">
        <f>SUM(F35:F36)</f>
        <v>3123008</v>
      </c>
      <c r="G37" s="19">
        <f>SUM(G35:G36)</f>
        <v>5321104</v>
      </c>
      <c r="H37" s="19">
        <f>SUM(H35:H36)</f>
        <v>728096</v>
      </c>
      <c r="I37" s="18">
        <f>H37</f>
        <v>728096</v>
      </c>
      <c r="J37" s="13"/>
      <c r="K37" s="14"/>
      <c r="L37" s="14"/>
      <c r="M37" s="14"/>
      <c r="N37" s="14"/>
      <c r="O37" s="15"/>
    </row>
    <row r="38" spans="1:15" ht="18" customHeight="1">
      <c r="A38" s="61" t="s">
        <v>26</v>
      </c>
      <c r="B38" s="61"/>
      <c r="C38" s="61"/>
      <c r="D38" s="61"/>
      <c r="E38" s="61"/>
      <c r="F38" s="61"/>
      <c r="G38" s="61"/>
      <c r="H38" s="61"/>
      <c r="I38" s="61"/>
      <c r="J38" s="61"/>
      <c r="K38" s="61"/>
      <c r="L38" s="61"/>
      <c r="M38" s="61"/>
      <c r="N38" s="61"/>
      <c r="O38" s="61"/>
    </row>
  </sheetData>
  <mergeCells count="25">
    <mergeCell ref="A38:O38"/>
    <mergeCell ref="A24:A26"/>
    <mergeCell ref="A27:A30"/>
    <mergeCell ref="A35:A37"/>
    <mergeCell ref="A31:A34"/>
    <mergeCell ref="A20:A23"/>
    <mergeCell ref="A7:A16"/>
    <mergeCell ref="A17:A19"/>
    <mergeCell ref="M4:O5"/>
    <mergeCell ref="D5:D6"/>
    <mergeCell ref="E5:E6"/>
    <mergeCell ref="F5:F6"/>
    <mergeCell ref="G5:G6"/>
    <mergeCell ref="H5:H6"/>
    <mergeCell ref="I5:I6"/>
    <mergeCell ref="A1:O1"/>
    <mergeCell ref="A2:O2"/>
    <mergeCell ref="A3:O3"/>
    <mergeCell ref="A4:A6"/>
    <mergeCell ref="B4:B6"/>
    <mergeCell ref="C4:C6"/>
    <mergeCell ref="D4:G4"/>
    <mergeCell ref="H4:I4"/>
    <mergeCell ref="J4:J6"/>
    <mergeCell ref="K4:L5"/>
  </mergeCells>
  <printOptions/>
  <pageMargins left="0.15748031496062992" right="0.1968503937007874" top="0.1968503937007874" bottom="0.3937007874015748" header="0.5118110236220472" footer="0.1968503937007874"/>
  <pageSetup horizontalDpi="600" verticalDpi="600" orientation="landscape"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2012-07-06T02:33:28Z</cp:lastPrinted>
  <dcterms:created xsi:type="dcterms:W3CDTF">2008-04-08T05:55:15Z</dcterms:created>
  <dcterms:modified xsi:type="dcterms:W3CDTF">2012-07-06T02:38:27Z</dcterms:modified>
  <cp:category/>
  <cp:version/>
  <cp:contentType/>
  <cp:contentStatus/>
</cp:coreProperties>
</file>