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tabRatio="500" activeTab="4"/>
  </bookViews>
  <sheets>
    <sheet name="明細表" sheetId="1" r:id="rId1"/>
    <sheet name="填寫核銷" sheetId="2" r:id="rId2"/>
    <sheet name="領據1" sheetId="3" r:id="rId3"/>
    <sheet name="切結2" sheetId="4" r:id="rId4"/>
    <sheet name="支出3" sheetId="5" r:id="rId5"/>
    <sheet name="機關分攤3-1" sheetId="6" r:id="rId6"/>
    <sheet name="執行成果4" sheetId="7" r:id="rId7"/>
    <sheet name="憑證黏存5" sheetId="8" r:id="rId8"/>
    <sheet name="科目分攤5-1" sheetId="9" r:id="rId9"/>
    <sheet name="照片6" sheetId="10" r:id="rId10"/>
    <sheet name="簽到表7" sheetId="11" r:id="rId11"/>
    <sheet name="財產8" sheetId="12" r:id="rId12"/>
    <sheet name="個人領據9" sheetId="13" r:id="rId13"/>
    <sheet name="個人所得10" sheetId="14" r:id="rId14"/>
    <sheet name="裝備11" sheetId="15" r:id="rId15"/>
  </sheets>
  <definedNames>
    <definedName name="_xlnm.Print_Area" localSheetId="0">'明細表'!$A$1:$H$23</definedName>
    <definedName name="_xlnm.Print_Area" localSheetId="2">'領據1'!$A$1:$W$47</definedName>
    <definedName name="_xlnm.Print_Area" localSheetId="3">'切結2'!$A$1:$Y$30</definedName>
    <definedName name="_xlnm.Print_Area" localSheetId="6">'執行成果4'!$A$1:$Z$34</definedName>
    <definedName name="_xlnm.Print_Area" localSheetId="4">'支出3'!$A$1:$U$30</definedName>
    <definedName name="_xlnm.Print_Area" localSheetId="5">'機關分攤3-1'!$A$1:$R$17</definedName>
    <definedName name="_xlnm.Print_Area" localSheetId="7">'憑證黏存5'!$A$1:$FX$28</definedName>
    <definedName name="_xlnm.Print_Area" localSheetId="8">'科目分攤5-1'!$A$1:$BB$17</definedName>
    <definedName name="Excel_BuiltIn__FilterDatabase" localSheetId="9">'照片6'!#REF!</definedName>
    <definedName name="_xlnm.Print_Area" localSheetId="9">'照片6'!$A$1:$CQ$29</definedName>
    <definedName name="_xlnm.Print_Area" localSheetId="10">'簽到表7'!$A$1:$CR$19</definedName>
    <definedName name="_xlnm.Print_Area" localSheetId="11">'財產8'!$A$1:$M$16</definedName>
    <definedName name="_xlnm.Print_Area" localSheetId="12">'個人領據9'!$A$1:$AH$29</definedName>
    <definedName name="_xlnm.Print_Area" localSheetId="13">'個人所得10'!$A$1:$AF$26</definedName>
    <definedName name="_xlnm.Print_Area" localSheetId="14">'裝備11'!$A$1:$CB$20</definedName>
  </definedNames>
  <calcPr fullCalcOnLoad="1"/>
</workbook>
</file>

<file path=xl/sharedStrings.xml><?xml version="1.0" encoding="utf-8"?>
<sst xmlns="http://schemas.openxmlformats.org/spreadsheetml/2006/main" count="997" uniqueCount="268">
  <si>
    <t>113-02版</t>
  </si>
  <si>
    <t>宜蘭縣政府辦理補捐助核銷應檢附資料明細表</t>
  </si>
  <si>
    <r>
      <rPr>
        <sz val="14"/>
        <rFont val="標楷體"/>
        <family val="4"/>
      </rPr>
      <t>※相關表單可至本府社會處全球資訊網</t>
    </r>
    <r>
      <rPr>
        <sz val="14"/>
        <color indexed="10"/>
        <rFont val="標楷體"/>
        <family val="4"/>
      </rPr>
      <t>(網址：</t>
    </r>
    <r>
      <rPr>
        <u val="single"/>
        <sz val="14"/>
        <color indexed="10"/>
        <rFont val="標楷體"/>
        <family val="4"/>
      </rPr>
      <t>https://sntroot.e-land.gov.tw/Default.aspx</t>
    </r>
    <r>
      <rPr>
        <sz val="14"/>
        <color indexed="10"/>
        <rFont val="標楷體"/>
        <family val="4"/>
      </rPr>
      <t>)</t>
    </r>
    <r>
      <rPr>
        <sz val="14"/>
        <rFont val="標楷體"/>
        <family val="4"/>
      </rPr>
      <t>服務項目-社區發展服務-本府補助案-核銷表件項下自行下載相關資料</t>
    </r>
  </si>
  <si>
    <t>應檢附資料</t>
  </si>
  <si>
    <t>活動申請</t>
  </si>
  <si>
    <t>添購設施設備</t>
  </si>
  <si>
    <t>研習</t>
  </si>
  <si>
    <t>宣導</t>
  </si>
  <si>
    <t>節慶</t>
  </si>
  <si>
    <t>裝備</t>
  </si>
  <si>
    <t>設施</t>
  </si>
  <si>
    <t>修繕</t>
  </si>
  <si>
    <t>核銷</t>
  </si>
  <si>
    <t>表一、領據(另檢附帳戶核備函影本)</t>
  </si>
  <si>
    <t>ü</t>
  </si>
  <si>
    <t>表二、切結書</t>
  </si>
  <si>
    <t>表三、實際經費支出表</t>
  </si>
  <si>
    <t>表三-1、支出機關分攤表</t>
  </si>
  <si>
    <t>表四、執行成果表</t>
  </si>
  <si>
    <t>表五、支出憑證黏存單</t>
  </si>
  <si>
    <t>表五-1、支出科目分攤表</t>
  </si>
  <si>
    <t>表六、照片黏貼表</t>
  </si>
  <si>
    <t>表七、簽到表</t>
  </si>
  <si>
    <t xml:space="preserve"> </t>
  </si>
  <si>
    <t>表八、財產/非消耗品清冊</t>
  </si>
  <si>
    <t>表九、個人領據</t>
  </si>
  <si>
    <t>表十、個人所得稅、二代健保費
      統一申報切結書</t>
  </si>
  <si>
    <t>若未向國稅局申報個人綜合所得稅時，即須檢附本表，以示貴會將於年底統一申報(下年度1月10日前完成申報)。</t>
  </si>
  <si>
    <t>表十一、個人執勤裝備具領清冊</t>
  </si>
  <si>
    <t>*公示資料查詢確認</t>
  </si>
  <si>
    <r>
      <t>網址：</t>
    </r>
    <r>
      <rPr>
        <u val="single"/>
        <sz val="14"/>
        <color indexed="20"/>
        <rFont val="新細明體"/>
        <family val="1"/>
      </rPr>
      <t>https://www.etax.nat.gov.tw/etwmain/etw113w1/ban/query</t>
    </r>
  </si>
  <si>
    <t>相關檢附資料確認並核章</t>
  </si>
  <si>
    <t>□是  □否 核章：</t>
  </si>
  <si>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</si>
  <si>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</si>
  <si>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</si>
  <si>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</si>
  <si>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</si>
  <si>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</si>
  <si>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</si>
  <si>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</si>
  <si>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</si>
  <si>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</si>
  <si>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</si>
  <si>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</si>
  <si>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</si>
  <si>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</si>
  <si>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</si>
  <si>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</si>
  <si>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</si>
  <si>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</si>
  <si>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</si>
  <si>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</si>
  <si>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</si>
  <si>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</si>
  <si>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三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</si>
  <si>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</si>
  <si>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</si>
  <si>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</si>
  <si>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</si>
  <si>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</si>
  <si>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</si>
  <si>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</si>
  <si>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</si>
  <si>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</si>
  <si>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</si>
  <si>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</si>
  <si>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</si>
  <si>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</si>
  <si>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</si>
  <si>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</si>
  <si>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</si>
  <si>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</si>
  <si>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</si>
  <si>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</si>
  <si>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</si>
  <si>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</si>
  <si>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四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</si>
  <si>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</si>
  <si>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</si>
  <si>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</si>
  <si>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</si>
  <si>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</si>
  <si>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</si>
  <si>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</si>
  <si>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</si>
  <si>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</si>
  <si>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</si>
  <si>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</si>
  <si>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</si>
  <si>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</si>
  <si>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</si>
  <si>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</si>
  <si>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</si>
  <si>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</si>
  <si>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</si>
  <si>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</si>
  <si>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</si>
  <si>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</si>
  <si>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</si>
  <si>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</si>
  <si>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</si>
  <si>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</si>
  <si>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</si>
  <si>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</si>
  <si>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</si>
  <si>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</si>
  <si>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</si>
  <si>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</si>
  <si>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</si>
  <si>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</si>
  <si>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</si>
  <si>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</si>
  <si>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</si>
  <si>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</si>
  <si>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</si>
  <si>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</si>
  <si>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</si>
  <si>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</si>
  <si>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</si>
  <si>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</si>
  <si>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</si>
  <si>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</si>
  <si>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</si>
  <si>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實際經費支出表</t>
  </si>
  <si>
    <t>單位名稱：</t>
  </si>
  <si>
    <t>計畫名稱：</t>
  </si>
  <si>
    <t xml:space="preserve">縣府核准補助日期： </t>
  </si>
  <si>
    <t xml:space="preserve">   府社區合字第</t>
  </si>
  <si>
    <t>縣府補助金額：</t>
  </si>
  <si>
    <t>其他機關補助金額：</t>
  </si>
  <si>
    <t>協會自籌金額：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</si>
  <si>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</si>
  <si>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</si>
  <si>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</si>
  <si>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</si>
  <si>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</si>
  <si>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</si>
  <si>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</si>
  <si>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</si>
  <si>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</si>
  <si>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【表三-1】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</si>
  <si>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</si>
  <si>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</si>
  <si>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</si>
  <si>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</si>
  <si>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</si>
  <si>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</si>
  <si>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</si>
  <si>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</si>
  <si>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</si>
  <si>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</si>
  <si>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</si>
  <si>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中 華 民 國</t>
  </si>
  <si>
    <t>【表四】</t>
  </si>
  <si>
    <t>執 行 成 果 表</t>
  </si>
  <si>
    <t>一、</t>
  </si>
  <si>
    <t>二、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</si>
  <si>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</si>
  <si>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</si>
  <si>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</si>
  <si>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</si>
  <si>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</si>
  <si>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</si>
  <si>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</si>
  <si>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</si>
  <si>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</si>
  <si>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</si>
  <si>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</si>
  <si>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</si>
  <si>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</si>
  <si>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</si>
  <si>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十、辦理內容：</t>
  </si>
  <si>
    <t>十一、實施效益、特色及影響：</t>
  </si>
  <si>
    <t>十二、宣傳及媒體有關報導：</t>
  </si>
  <si>
    <t>十三、本計畫改進建議：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</si>
  <si>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</si>
  <si>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</si>
  <si>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</si>
  <si>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</si>
  <si>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</si>
  <si>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</si>
  <si>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</si>
  <si>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</si>
  <si>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</si>
  <si>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</si>
  <si>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</si>
  <si>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</si>
  <si>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</si>
  <si>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</si>
  <si>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</si>
  <si>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</si>
  <si>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</si>
  <si>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</si>
  <si>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</si>
  <si>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</si>
  <si>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</si>
  <si>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</si>
  <si>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</si>
  <si>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</si>
  <si>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</si>
  <si>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</si>
  <si>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</si>
  <si>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</si>
  <si>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</si>
  <si>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</si>
  <si>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</si>
  <si>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</si>
  <si>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</si>
  <si>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</si>
  <si>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</si>
  <si>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</si>
  <si>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【表八】</t>
  </si>
  <si>
    <t>宜蘭縣政府補助設施設備  財產/非消耗品清冊</t>
  </si>
  <si>
    <t>受補助單位名稱：</t>
  </si>
  <si>
    <t>序號</t>
  </si>
  <si>
    <t>財產編號</t>
  </si>
  <si>
    <t>財產名稱</t>
  </si>
  <si>
    <t>廠牌</t>
  </si>
  <si>
    <t>型式/號</t>
  </si>
  <si>
    <t>單位</t>
  </si>
  <si>
    <t>購置日期
年 月 日</t>
  </si>
  <si>
    <t>使用
年限</t>
  </si>
  <si>
    <t>總價</t>
  </si>
  <si>
    <t>存置地點</t>
  </si>
  <si>
    <t>製表人：</t>
  </si>
  <si>
    <t>會計：</t>
  </si>
  <si>
    <t>單位負責人：</t>
  </si>
  <si>
    <t>【表九-1】</t>
  </si>
  <si>
    <t>【表九-2】</t>
  </si>
  <si>
    <t>領     據</t>
  </si>
  <si>
    <t>個人具領領據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</si>
  <si>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</si>
  <si>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</si>
  <si>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</si>
  <si>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</si>
  <si>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</si>
  <si>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</si>
  <si>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</si>
  <si>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t xml:space="preserve">二代健保費用：
</t>
    </r>
    <r>
      <rPr>
        <sz val="11"/>
        <rFont val="標楷體"/>
        <family val="4"/>
      </rPr>
      <t>低於當年度基本工資以下不用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</si>
  <si>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</si>
  <si>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</si>
  <si>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</si>
  <si>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</si>
  <si>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</si>
  <si>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</si>
  <si>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</si>
  <si>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</si>
  <si>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</si>
  <si>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</si>
  <si>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</si>
  <si>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</si>
  <si>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</si>
  <si>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</si>
  <si>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</si>
  <si>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</si>
  <si>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</si>
  <si>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</si>
  <si>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</si>
  <si>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</si>
  <si>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</si>
  <si>
    <t>個人執勤裝備具領清冊</t>
  </si>
  <si>
    <t>編號</t>
  </si>
  <si>
    <t>具領人姓名</t>
  </si>
  <si>
    <t>具領裝備名稱</t>
  </si>
  <si>
    <t>志工手冊編號</t>
  </si>
  <si>
    <t>簽名</t>
  </si>
  <si>
    <t>負責人：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</si>
</sst>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_);[Red]\(#,##0\)"/>
    <numFmt numFmtId="178" formatCode="&quot;$&quot;#,##0_);[Red]&quot;($&quot;#,##0\)"/>
    <numFmt numFmtId="179" formatCode="[DBNum2][$-404]General"/>
    <numFmt numFmtId="180" formatCode="0_ "/>
    <numFmt numFmtId="181" formatCode="#,##0_);\(#,##0\)"/>
    <numFmt numFmtId="182" formatCode="#,##0;[Red]#,##0"/>
    <numFmt numFmtId="183" formatCode="#,##0_ "/>
    <numFmt numFmtId="184" formatCode="&quot;$&quot;#,##0"/>
    <numFmt numFmtId="185" formatCode="&quot;$&quot;#,##0_);&quot;($&quot;#,##0\)"/>
    <numFmt numFmtId="186" formatCode="\+#,##0;[Red]\-#,##0"/>
  </numFmts>
  <fonts count="90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8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24"/>
      <name val="標楷體"/>
      <family val="4"/>
    </font>
    <font>
      <sz val="20"/>
      <name val="標楷體"/>
      <family val="4"/>
    </font>
    <font>
      <b/>
      <sz val="24"/>
      <name val="新細明體"/>
      <family val="1"/>
    </font>
    <font>
      <sz val="16"/>
      <color indexed="9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36"/>
      <name val="標楷體"/>
      <family val="4"/>
    </font>
    <font>
      <sz val="14"/>
      <color indexed="9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b/>
      <sz val="18"/>
      <color indexed="10"/>
      <name val="標楷體"/>
      <family val="4"/>
    </font>
    <font>
      <sz val="18"/>
      <color indexed="12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color indexed="10"/>
      <name val="標楷體"/>
      <family val="4"/>
    </font>
    <font>
      <sz val="20"/>
      <name val="Wingdings"/>
      <family val="0"/>
    </font>
    <font>
      <u val="single"/>
      <sz val="18"/>
      <color indexed="20"/>
      <name val="新細明體"/>
      <family val="1"/>
    </font>
    <font>
      <sz val="14"/>
      <color indexed="20"/>
      <name val="新細明體"/>
      <family val="1"/>
    </font>
    <font>
      <u val="single"/>
      <sz val="14"/>
      <color indexed="12"/>
      <name val="新細明體"/>
      <family val="1"/>
    </font>
    <font>
      <sz val="16"/>
      <name val="新細明體"/>
      <family val="1"/>
    </font>
    <font>
      <sz val="11"/>
      <color indexed="9"/>
      <name val="新細明體"/>
      <family val="1"/>
    </font>
    <font>
      <b/>
      <sz val="11"/>
      <color indexed="8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新細明體"/>
      <family val="1"/>
    </font>
    <font>
      <sz val="11"/>
      <color indexed="8"/>
      <name val="新細明體"/>
      <family val="1"/>
    </font>
    <font>
      <sz val="10"/>
      <name val="Arial"/>
      <family val="2"/>
    </font>
    <font>
      <u val="single"/>
      <sz val="11"/>
      <color indexed="20"/>
      <name val="新細明體"/>
      <family val="1"/>
    </font>
    <font>
      <b/>
      <sz val="15"/>
      <color indexed="54"/>
      <name val="新細明體"/>
      <family val="1"/>
    </font>
    <font>
      <sz val="12"/>
      <color indexed="8"/>
      <name val="新細明體"/>
      <family val="1"/>
    </font>
    <font>
      <b/>
      <sz val="11"/>
      <color indexed="53"/>
      <name val="新細明體"/>
      <family val="1"/>
    </font>
    <font>
      <b/>
      <sz val="18"/>
      <color indexed="54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19"/>
      <name val="新細明體"/>
      <family val="1"/>
    </font>
    <font>
      <sz val="11"/>
      <color indexed="17"/>
      <name val="新細明體"/>
      <family val="1"/>
    </font>
    <font>
      <b/>
      <sz val="13"/>
      <color indexed="54"/>
      <name val="新細明體"/>
      <family val="1"/>
    </font>
    <font>
      <sz val="11"/>
      <color indexed="10"/>
      <name val="新細明體"/>
      <family val="1"/>
    </font>
    <font>
      <sz val="11"/>
      <color indexed="62"/>
      <name val="新細明體"/>
      <family val="1"/>
    </font>
    <font>
      <sz val="11"/>
      <color indexed="53"/>
      <name val="新細明體"/>
      <family val="1"/>
    </font>
    <font>
      <b/>
      <sz val="11"/>
      <color indexed="9"/>
      <name val="新細明體"/>
      <family val="1"/>
    </font>
    <font>
      <b/>
      <sz val="11"/>
      <color indexed="63"/>
      <name val="新細明體"/>
      <family val="1"/>
    </font>
    <font>
      <sz val="11"/>
      <color indexed="16"/>
      <name val="新細明體"/>
      <family val="1"/>
    </font>
    <font>
      <u val="single"/>
      <sz val="14"/>
      <color indexed="10"/>
      <name val="標楷體"/>
      <family val="4"/>
    </font>
    <font>
      <u val="single"/>
      <sz val="14"/>
      <color indexed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1"/>
      <color rgb="FF0000FF"/>
      <name val="Calibri"/>
      <family val="1"/>
    </font>
    <font>
      <sz val="11"/>
      <color theme="1"/>
      <name val="Calibri"/>
      <family val="1"/>
    </font>
    <font>
      <sz val="12"/>
      <color indexed="8"/>
      <name val="Calibri"/>
      <family val="1"/>
    </font>
    <font>
      <u val="single"/>
      <sz val="11"/>
      <color rgb="FF800080"/>
      <name val="Calibri"/>
      <family val="1"/>
    </font>
    <font>
      <sz val="11"/>
      <color theme="0"/>
      <name val="Calibri"/>
      <family val="1"/>
    </font>
    <font>
      <sz val="11"/>
      <color rgb="FFFF0000"/>
      <name val="Calibri"/>
      <family val="1"/>
    </font>
    <font>
      <b/>
      <sz val="18"/>
      <color theme="3"/>
      <name val="Calibri"/>
      <family val="1"/>
    </font>
    <font>
      <i/>
      <sz val="11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0061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A7D00"/>
      <name val="Calibri"/>
      <family val="1"/>
    </font>
    <font>
      <b/>
      <sz val="11"/>
      <color rgb="FFFFFFFF"/>
      <name val="Calibri"/>
      <family val="1"/>
    </font>
    <font>
      <sz val="11"/>
      <color rgb="FFFA7D0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sz val="11"/>
      <color rgb="FF9C6500"/>
      <name val="Calibri"/>
      <family val="1"/>
    </font>
    <font>
      <sz val="12"/>
      <color rgb="FFFF0000"/>
      <name val="標楷體"/>
      <family val="4"/>
    </font>
    <font>
      <u val="single"/>
      <sz val="18"/>
      <color rgb="FF800080"/>
      <name val="Calibri"/>
      <family val="1"/>
    </font>
    <font>
      <sz val="14"/>
      <color rgb="FF800080"/>
      <name val="Calibri"/>
      <family val="1"/>
    </font>
    <font>
      <u val="single"/>
      <sz val="14"/>
      <color rgb="FF0000F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" borderId="0" applyNumberFormat="0" applyBorder="0" applyAlignment="0" applyProtection="0"/>
    <xf numFmtId="41" fontId="46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67" fillId="3" borderId="0" applyNumberFormat="0" applyBorder="0" applyAlignment="0" applyProtection="0"/>
    <xf numFmtId="44" fontId="46" fillId="0" borderId="0" applyFill="0" applyBorder="0" applyAlignment="0" applyProtection="0"/>
    <xf numFmtId="0" fontId="68" fillId="4" borderId="1" applyNumberFormat="0" applyFont="0" applyAlignment="0" applyProtection="0"/>
    <xf numFmtId="0" fontId="69" fillId="0" borderId="0" applyNumberFormat="0" applyFill="0" applyBorder="0" applyAlignment="0" applyProtection="0"/>
    <xf numFmtId="9" fontId="46" fillId="0" borderId="0" applyFill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70" fillId="7" borderId="0" applyNumberFormat="0" applyBorder="0" applyAlignment="0" applyProtection="0"/>
    <xf numFmtId="42" fontId="46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70" fillId="9" borderId="0" applyNumberFormat="0" applyBorder="0" applyAlignment="0" applyProtection="0"/>
    <xf numFmtId="0" fontId="74" fillId="0" borderId="2" applyNumberFormat="0" applyFill="0" applyAlignment="0" applyProtection="0"/>
    <xf numFmtId="0" fontId="70" fillId="10" borderId="0" applyNumberFormat="0" applyBorder="0" applyAlignment="0" applyProtection="0"/>
    <xf numFmtId="0" fontId="75" fillId="0" borderId="2" applyNumberFormat="0" applyFill="0" applyAlignment="0" applyProtection="0"/>
    <xf numFmtId="0" fontId="70" fillId="11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12" borderId="0" applyNumberFormat="0" applyBorder="0" applyAlignment="0" applyProtection="0"/>
    <xf numFmtId="0" fontId="78" fillId="13" borderId="4" applyNumberFormat="0" applyAlignment="0" applyProtection="0"/>
    <xf numFmtId="0" fontId="79" fillId="14" borderId="5" applyNumberFormat="0" applyAlignment="0" applyProtection="0"/>
    <xf numFmtId="0" fontId="80" fillId="14" borderId="4" applyNumberFormat="0" applyAlignment="0" applyProtection="0"/>
    <xf numFmtId="0" fontId="81" fillId="15" borderId="6" applyNumberForma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70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70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7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8" fontId="3" fillId="0" borderId="0" xfId="18" applyNumberFormat="1" applyFont="1" applyFill="1" applyBorder="1" applyAlignment="1" applyProtection="1">
      <alignment horizontal="center" vertical="center" shrinkToFit="1"/>
      <protection/>
    </xf>
    <xf numFmtId="178" fontId="3" fillId="0" borderId="11" xfId="18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81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18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5" xfId="0" applyNumberFormat="1" applyFont="1" applyFill="1" applyBorder="1" applyAlignment="1" applyProtection="1">
      <alignment horizontal="left" vertical="center" shrinkToFit="1"/>
      <protection/>
    </xf>
    <xf numFmtId="181" fontId="1" fillId="0" borderId="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left" vertical="center" shrinkToFit="1"/>
      <protection/>
    </xf>
    <xf numFmtId="0" fontId="18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2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20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vertical="top" wrapText="1" shrinkToFit="1"/>
      <protection/>
    </xf>
    <xf numFmtId="3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3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distributed" wrapText="1"/>
      <protection/>
    </xf>
    <xf numFmtId="0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179" fontId="4" fillId="0" borderId="9" xfId="0" applyNumberFormat="1" applyFont="1" applyFill="1" applyBorder="1" applyAlignment="1" applyProtection="1">
      <alignment horizontal="left" vertical="center" shrinkToFi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84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3" fillId="0" borderId="20" xfId="18" applyNumberFormat="1" applyFont="1" applyFill="1" applyBorder="1" applyAlignment="1" applyProtection="1">
      <alignment horizontal="left" vertical="top" wrapText="1" shrinkToFit="1"/>
      <protection/>
    </xf>
    <xf numFmtId="0" fontId="3" fillId="0" borderId="20" xfId="18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 applyProtection="1">
      <alignment horizontal="left" vertical="center" shrinkToFit="1"/>
      <protection/>
    </xf>
    <xf numFmtId="178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3" fillId="0" borderId="0" xfId="18" applyNumberFormat="1" applyFont="1" applyFill="1" applyBorder="1" applyAlignment="1" applyProtection="1">
      <alignment vertical="top" wrapText="1"/>
      <protection/>
    </xf>
    <xf numFmtId="181" fontId="1" fillId="0" borderId="0" xfId="0" applyNumberFormat="1" applyFont="1" applyAlignment="1" applyProtection="1">
      <alignment horizontal="center" vertical="center" textRotation="255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183" fontId="3" fillId="0" borderId="9" xfId="0" applyNumberFormat="1" applyFont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85" fontId="3" fillId="0" borderId="10" xfId="18" applyNumberFormat="1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184" fontId="25" fillId="0" borderId="15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185" fontId="3" fillId="0" borderId="9" xfId="18" applyNumberFormat="1" applyFont="1" applyFill="1" applyBorder="1" applyAlignment="1" applyProtection="1">
      <alignment vertical="center" shrinkToFit="1"/>
      <protection/>
    </xf>
    <xf numFmtId="0" fontId="26" fillId="0" borderId="18" xfId="18" applyNumberFormat="1" applyFont="1" applyFill="1" applyBorder="1" applyAlignment="1" applyProtection="1">
      <alignment horizontal="center" vertical="distributed" wrapText="1"/>
      <protection/>
    </xf>
    <xf numFmtId="178" fontId="3" fillId="0" borderId="19" xfId="18" applyNumberFormat="1" applyFont="1" applyFill="1" applyBorder="1" applyAlignment="1" applyProtection="1">
      <alignment horizontal="left" vertical="center" shrinkToFit="1"/>
      <protection/>
    </xf>
    <xf numFmtId="178" fontId="3" fillId="0" borderId="20" xfId="18" applyNumberFormat="1" applyFont="1" applyFill="1" applyBorder="1" applyAlignment="1" applyProtection="1">
      <alignment horizontal="left" vertical="center" shrinkToFi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27" fillId="0" borderId="11" xfId="0" applyNumberFormat="1" applyFont="1" applyFill="1" applyBorder="1" applyAlignment="1" applyProtection="1">
      <alignment horizontal="center" vertical="center" shrinkToFit="1"/>
      <protection/>
    </xf>
    <xf numFmtId="182" fontId="3" fillId="0" borderId="12" xfId="0" applyNumberFormat="1" applyFont="1" applyFill="1" applyBorder="1" applyAlignment="1" applyProtection="1">
      <alignment horizontal="right" vertical="center" shrinkToFit="1"/>
      <protection/>
    </xf>
    <xf numFmtId="3" fontId="3" fillId="0" borderId="9" xfId="0" applyNumberFormat="1" applyFont="1" applyFill="1" applyBorder="1" applyAlignment="1" applyProtection="1">
      <alignment horizontal="right" vertical="center" shrinkToFit="1"/>
      <protection/>
    </xf>
    <xf numFmtId="4" fontId="27" fillId="0" borderId="17" xfId="0" applyNumberFormat="1" applyFont="1" applyFill="1" applyBorder="1" applyAlignment="1" applyProtection="1">
      <alignment horizontal="center" vertical="center" shrinkToFit="1"/>
      <protection/>
    </xf>
    <xf numFmtId="4" fontId="27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21" xfId="0" applyNumberFormat="1" applyFont="1" applyFill="1" applyBorder="1" applyAlignment="1" applyProtection="1">
      <alignment horizontal="right" vertical="center" shrinkToFit="1"/>
      <protection/>
    </xf>
    <xf numFmtId="184" fontId="3" fillId="0" borderId="9" xfId="0" applyNumberFormat="1" applyFont="1" applyFill="1" applyBorder="1" applyAlignment="1" applyProtection="1">
      <alignment horizontal="center" vertical="center" shrinkToFit="1"/>
      <protection/>
    </xf>
    <xf numFmtId="184" fontId="3" fillId="0" borderId="0" xfId="0" applyNumberFormat="1" applyFont="1" applyFill="1" applyBorder="1" applyAlignment="1" applyProtection="1">
      <alignment horizontal="center" vertical="center" shrinkToFit="1"/>
      <protection/>
    </xf>
    <xf numFmtId="186" fontId="28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ill="1" applyBorder="1" applyAlignment="1" applyProtection="1">
      <alignment horizontal="center" vertical="center" wrapText="1" shrinkToFit="1"/>
      <protection/>
    </xf>
    <xf numFmtId="186" fontId="28" fillId="0" borderId="9" xfId="0" applyNumberFormat="1" applyFont="1" applyFill="1" applyBorder="1" applyAlignment="1" applyProtection="1">
      <alignment horizontal="center" vertical="center" shrinkToFit="1"/>
      <protection/>
    </xf>
    <xf numFmtId="181" fontId="1" fillId="0" borderId="0" xfId="0" applyNumberFormat="1" applyFont="1" applyAlignment="1" applyProtection="1">
      <alignment horizontal="center" vertical="center" textRotation="255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distributed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9" fontId="29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9" fontId="29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distributed" vertical="distributed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distributed" vertical="distributed" wrapText="1"/>
      <protection/>
    </xf>
    <xf numFmtId="49" fontId="6" fillId="0" borderId="0" xfId="0" applyNumberFormat="1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83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distributed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82" fontId="3" fillId="34" borderId="9" xfId="0" applyNumberFormat="1" applyFont="1" applyFill="1" applyBorder="1" applyAlignment="1" applyProtection="1">
      <alignment horizontal="right" vertical="center" shrinkToFit="1"/>
      <protection locked="0"/>
    </xf>
    <xf numFmtId="177" fontId="33" fillId="0" borderId="19" xfId="0" applyNumberFormat="1" applyFont="1" applyBorder="1" applyAlignment="1" applyProtection="1">
      <alignment horizontal="center" vertical="top" textRotation="255" wrapText="1"/>
      <protection/>
    </xf>
    <xf numFmtId="182" fontId="3" fillId="34" borderId="20" xfId="0" applyNumberFormat="1" applyFont="1" applyFill="1" applyBorder="1" applyAlignment="1" applyProtection="1">
      <alignment vertical="center" shrinkToFit="1"/>
      <protection locked="0"/>
    </xf>
    <xf numFmtId="182" fontId="3" fillId="0" borderId="21" xfId="0" applyNumberFormat="1" applyFont="1" applyBorder="1" applyAlignment="1" applyProtection="1">
      <alignment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9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top" textRotation="255" wrapText="1"/>
      <protection/>
    </xf>
    <xf numFmtId="0" fontId="33" fillId="0" borderId="0" xfId="0" applyFont="1" applyBorder="1" applyAlignment="1">
      <alignment vertical="top" textRotation="255" wrapText="1"/>
    </xf>
    <xf numFmtId="182" fontId="3" fillId="0" borderId="20" xfId="0" applyNumberFormat="1" applyFont="1" applyBorder="1" applyAlignment="1" applyProtection="1">
      <alignment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top" textRotation="255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86" fillId="0" borderId="28" xfId="0" applyFont="1" applyBorder="1" applyAlignment="1" applyProtection="1">
      <alignment horizontal="left" vertical="center" wrapText="1"/>
      <protection/>
    </xf>
    <xf numFmtId="0" fontId="86" fillId="0" borderId="9" xfId="0" applyFont="1" applyBorder="1" applyAlignment="1" applyProtection="1">
      <alignment horizontal="left" vertical="center" wrapText="1"/>
      <protection/>
    </xf>
    <xf numFmtId="0" fontId="36" fillId="0" borderId="31" xfId="0" applyFont="1" applyBorder="1" applyAlignment="1" applyProtection="1">
      <alignment horizontal="center" vertical="center"/>
      <protection/>
    </xf>
    <xf numFmtId="0" fontId="36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87" fillId="0" borderId="33" xfId="15" applyFont="1" applyBorder="1" applyAlignment="1" applyProtection="1">
      <alignment vertical="center"/>
      <protection/>
    </xf>
    <xf numFmtId="0" fontId="88" fillId="0" borderId="34" xfId="15" applyFont="1" applyBorder="1" applyAlignment="1" applyProtection="1">
      <alignment vertical="center"/>
      <protection/>
    </xf>
    <xf numFmtId="0" fontId="89" fillId="0" borderId="35" xfId="15" applyFont="1" applyBorder="1" applyAlignment="1" applyProtection="1">
      <alignment horizontal="center" vertical="center"/>
      <protection/>
    </xf>
    <xf numFmtId="0" fontId="89" fillId="0" borderId="17" xfId="15" applyFont="1" applyBorder="1" applyAlignment="1" applyProtection="1">
      <alignment horizontal="center" vertical="center"/>
      <protection/>
    </xf>
    <xf numFmtId="0" fontId="89" fillId="0" borderId="12" xfId="15" applyFont="1" applyBorder="1" applyAlignment="1" applyProtection="1">
      <alignment horizontal="center" vertical="center"/>
      <protection/>
    </xf>
    <xf numFmtId="0" fontId="15" fillId="0" borderId="36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left" vertical="center"/>
      <protection/>
    </xf>
    <xf numFmtId="0" fontId="40" fillId="0" borderId="38" xfId="0" applyFont="1" applyBorder="1" applyAlignment="1" applyProtection="1">
      <alignment horizontal="left" vertical="center"/>
      <protection/>
    </xf>
    <xf numFmtId="0" fontId="40" fillId="0" borderId="39" xfId="0" applyFont="1" applyBorder="1" applyAlignment="1" applyProtection="1">
      <alignment horizontal="left" vertical="center"/>
      <protection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dxfs count="12">
    <dxf>
      <font>
        <b val="0"/>
        <i val="0"/>
        <sz val="12"/>
        <color rgb="FFFFFFFF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411"/>
        <xdr:cNvSpPr>
          <a:spLocks/>
        </xdr:cNvSpPr>
      </xdr:nvSpPr>
      <xdr:spPr>
        <a:xfrm>
          <a:off x="6543675" y="36195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Group 412"/>
        <xdr:cNvGrpSpPr>
          <a:grpSpLocks/>
        </xdr:cNvGrpSpPr>
      </xdr:nvGrpSpPr>
      <xdr:grpSpPr>
        <a:xfrm>
          <a:off x="4305300" y="5057775"/>
          <a:ext cx="809625" cy="2371725"/>
          <a:chOff x="6390" y="7478"/>
          <a:chExt cx="1203" cy="3740"/>
        </a:xfrm>
        <a:solidFill>
          <a:srgbClr val="FFFFFF"/>
        </a:solidFill>
      </xdr:grpSpPr>
      <xdr:sp>
        <xdr:nvSpPr>
          <xdr:cNvPr id="3" name="Rectangle 413"/>
          <xdr:cNvSpPr>
            <a:spLocks/>
          </xdr:cNvSpPr>
        </xdr:nvSpPr>
        <xdr:spPr>
          <a:xfrm>
            <a:off x="6404" y="7478"/>
            <a:ext cx="1189" cy="1131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414"/>
          <xdr:cNvSpPr>
            <a:spLocks/>
          </xdr:cNvSpPr>
        </xdr:nvSpPr>
        <xdr:spPr>
          <a:xfrm>
            <a:off x="6390" y="8787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415"/>
          <xdr:cNvSpPr>
            <a:spLocks/>
          </xdr:cNvSpPr>
        </xdr:nvSpPr>
        <xdr:spPr>
          <a:xfrm>
            <a:off x="6390" y="10089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493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494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495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496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497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498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83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>
      <xdr:nvSpPr>
        <xdr:cNvPr id="1" name="TextBox 411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>
      <xdr:nvSpPr>
        <xdr:cNvPr id="2" name="TextBox 412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>
      <xdr:nvSpPr>
        <xdr:cNvPr id="3" name="TextBox 413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>
      <xdr:nvSpPr>
        <xdr:cNvPr id="4" name="TextBox 414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>
      <xdr:nvSpPr>
        <xdr:cNvPr id="5" name="TextBox 415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>
      <xdr:nvSpPr>
        <xdr:cNvPr id="1" name="TextBox 329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>
      <xdr:nvSpPr>
        <xdr:cNvPr id="2" name="TextBox 330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>
      <xdr:nvSpPr>
        <xdr:cNvPr id="3" name="TextBox 331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>
      <xdr:nvSpPr>
        <xdr:cNvPr id="4" name="TextBox 332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233"/>
        <xdr:cNvSpPr>
          <a:spLocks/>
        </xdr:cNvSpPr>
      </xdr:nvSpPr>
      <xdr:spPr>
        <a:xfrm>
          <a:off x="6534150" y="3790950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234"/>
        <xdr:cNvSpPr>
          <a:spLocks/>
        </xdr:cNvSpPr>
      </xdr:nvSpPr>
      <xdr:spPr>
        <a:xfrm>
          <a:off x="6572250" y="9315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7</xdr:row>
      <xdr:rowOff>514350</xdr:rowOff>
    </xdr:from>
    <xdr:to>
      <xdr:col>33</xdr:col>
      <xdr:colOff>333375</xdr:colOff>
      <xdr:row>9</xdr:row>
      <xdr:rowOff>342900</xdr:rowOff>
    </xdr:to>
    <xdr:sp>
      <xdr:nvSpPr>
        <xdr:cNvPr id="3" name="Rectangle 235"/>
        <xdr:cNvSpPr>
          <a:spLocks/>
        </xdr:cNvSpPr>
      </xdr:nvSpPr>
      <xdr:spPr>
        <a:xfrm>
          <a:off x="13982700" y="3400425"/>
          <a:ext cx="809625" cy="6858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514350</xdr:rowOff>
    </xdr:from>
    <xdr:to>
      <xdr:col>33</xdr:col>
      <xdr:colOff>333375</xdr:colOff>
      <xdr:row>24</xdr:row>
      <xdr:rowOff>342900</xdr:rowOff>
    </xdr:to>
    <xdr:sp>
      <xdr:nvSpPr>
        <xdr:cNvPr id="4" name="Rectangle 236"/>
        <xdr:cNvSpPr>
          <a:spLocks/>
        </xdr:cNvSpPr>
      </xdr:nvSpPr>
      <xdr:spPr>
        <a:xfrm>
          <a:off x="13982700" y="9001125"/>
          <a:ext cx="809625" cy="6477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575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576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577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578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579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580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581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228600</xdr:colOff>
      <xdr:row>0</xdr:row>
      <xdr:rowOff>95250</xdr:rowOff>
    </xdr:from>
    <xdr:to>
      <xdr:col>19</xdr:col>
      <xdr:colOff>190500</xdr:colOff>
      <xdr:row>1</xdr:row>
      <xdr:rowOff>9525</xdr:rowOff>
    </xdr:to>
    <xdr:sp>
      <xdr:nvSpPr>
        <xdr:cNvPr id="1" name="TextBox 329"/>
        <xdr:cNvSpPr txBox="1">
          <a:spLocks noChangeArrowheads="1"/>
        </xdr:cNvSpPr>
      </xdr:nvSpPr>
      <xdr:spPr>
        <a:xfrm>
          <a:off x="5715000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36</xdr:col>
      <xdr:colOff>238125</xdr:colOff>
      <xdr:row>0</xdr:row>
      <xdr:rowOff>95250</xdr:rowOff>
    </xdr:from>
    <xdr:to>
      <xdr:col>39</xdr:col>
      <xdr:colOff>200025</xdr:colOff>
      <xdr:row>1</xdr:row>
      <xdr:rowOff>9525</xdr:rowOff>
    </xdr:to>
    <xdr:sp>
      <xdr:nvSpPr>
        <xdr:cNvPr id="2" name="TextBox 330"/>
        <xdr:cNvSpPr txBox="1">
          <a:spLocks noChangeArrowheads="1"/>
        </xdr:cNvSpPr>
      </xdr:nvSpPr>
      <xdr:spPr>
        <a:xfrm>
          <a:off x="12582525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56</xdr:col>
      <xdr:colOff>238125</xdr:colOff>
      <xdr:row>0</xdr:row>
      <xdr:rowOff>76200</xdr:rowOff>
    </xdr:from>
    <xdr:to>
      <xdr:col>59</xdr:col>
      <xdr:colOff>200025</xdr:colOff>
      <xdr:row>1</xdr:row>
      <xdr:rowOff>0</xdr:rowOff>
    </xdr:to>
    <xdr:sp>
      <xdr:nvSpPr>
        <xdr:cNvPr id="3" name="TextBox 331"/>
        <xdr:cNvSpPr txBox="1">
          <a:spLocks noChangeArrowheads="1"/>
        </xdr:cNvSpPr>
      </xdr:nvSpPr>
      <xdr:spPr>
        <a:xfrm>
          <a:off x="19440525" y="7620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76</xdr:col>
      <xdr:colOff>247650</xdr:colOff>
      <xdr:row>0</xdr:row>
      <xdr:rowOff>104775</xdr:rowOff>
    </xdr:from>
    <xdr:to>
      <xdr:col>79</xdr:col>
      <xdr:colOff>209550</xdr:colOff>
      <xdr:row>1</xdr:row>
      <xdr:rowOff>28575</xdr:rowOff>
    </xdr:to>
    <xdr:sp>
      <xdr:nvSpPr>
        <xdr:cNvPr id="4" name="TextBox 332"/>
        <xdr:cNvSpPr txBox="1">
          <a:spLocks noChangeArrowheads="1"/>
        </xdr:cNvSpPr>
      </xdr:nvSpPr>
      <xdr:spPr>
        <a:xfrm>
          <a:off x="26308050" y="10477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ax.nat.gov.tw/etwmain/etw113w1/ban/query" TargetMode="External" /><Relationship Id="rId2" Type="http://schemas.openxmlformats.org/officeDocument/2006/relationships/hyperlink" Target="https://www.etax.nat.gov.tw/etwmain/etw113w1/ban/query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95" zoomScaleSheetLayoutView="95" workbookViewId="0" topLeftCell="A1">
      <selection activeCell="C22" sqref="C22:H22"/>
    </sheetView>
  </sheetViews>
  <sheetFormatPr defaultColWidth="7.875" defaultRowHeight="16.5"/>
  <cols>
    <col min="1" max="1" width="6.75390625" style="414" customWidth="1"/>
    <col min="2" max="2" width="47.00390625" style="3" customWidth="1"/>
    <col min="3" max="3" width="8.375" style="3" customWidth="1"/>
    <col min="4" max="6" width="9.375" style="3" customWidth="1"/>
    <col min="7" max="7" width="7.25390625" style="3" customWidth="1"/>
    <col min="8" max="8" width="7.625" style="3" customWidth="1"/>
    <col min="9" max="24" width="9.00390625" style="3" customWidth="1"/>
    <col min="25" max="16384" width="8.875" style="3" customWidth="1"/>
  </cols>
  <sheetData>
    <row r="1" spans="1:8" ht="16.5">
      <c r="A1" s="415" t="s">
        <v>0</v>
      </c>
      <c r="B1" s="2"/>
      <c r="C1" s="2"/>
      <c r="D1" s="2"/>
      <c r="E1" s="2"/>
      <c r="F1" s="2"/>
      <c r="G1" s="2"/>
      <c r="H1" s="2"/>
    </row>
    <row r="2" spans="1:8" s="413" customFormat="1" ht="36" customHeight="1">
      <c r="A2" s="416" t="s">
        <v>1</v>
      </c>
      <c r="B2" s="416"/>
      <c r="C2" s="416"/>
      <c r="D2" s="416"/>
      <c r="E2" s="416"/>
      <c r="F2" s="416"/>
      <c r="G2" s="416"/>
      <c r="H2" s="416"/>
    </row>
    <row r="3" spans="1:8" ht="57" customHeight="1">
      <c r="A3" s="417" t="s">
        <v>2</v>
      </c>
      <c r="B3" s="417"/>
      <c r="C3" s="417"/>
      <c r="D3" s="417"/>
      <c r="E3" s="417"/>
      <c r="F3" s="417"/>
      <c r="G3" s="417"/>
      <c r="H3" s="417"/>
    </row>
    <row r="4" spans="1:8" ht="19.5" customHeight="1">
      <c r="A4" s="418"/>
      <c r="B4" s="419" t="s">
        <v>3</v>
      </c>
      <c r="C4" s="130" t="s">
        <v>4</v>
      </c>
      <c r="D4" s="130"/>
      <c r="E4" s="130"/>
      <c r="F4" s="130" t="s">
        <v>5</v>
      </c>
      <c r="G4" s="130"/>
      <c r="H4" s="130"/>
    </row>
    <row r="5" spans="1:8" ht="21">
      <c r="A5" s="418"/>
      <c r="B5" s="419"/>
      <c r="C5" s="420" t="s">
        <v>6</v>
      </c>
      <c r="D5" s="420" t="s">
        <v>7</v>
      </c>
      <c r="E5" s="420" t="s">
        <v>8</v>
      </c>
      <c r="F5" s="420" t="s">
        <v>9</v>
      </c>
      <c r="G5" s="420" t="s">
        <v>10</v>
      </c>
      <c r="H5" s="420" t="s">
        <v>11</v>
      </c>
    </row>
    <row r="6" spans="1:8" ht="30" customHeight="1">
      <c r="A6" s="421" t="s">
        <v>12</v>
      </c>
      <c r="B6" s="422" t="s">
        <v>13</v>
      </c>
      <c r="C6" s="423" t="s">
        <v>14</v>
      </c>
      <c r="D6" s="424" t="s">
        <v>14</v>
      </c>
      <c r="E6" s="424" t="s">
        <v>14</v>
      </c>
      <c r="F6" s="424" t="s">
        <v>14</v>
      </c>
      <c r="G6" s="424" t="s">
        <v>14</v>
      </c>
      <c r="H6" s="424" t="s">
        <v>14</v>
      </c>
    </row>
    <row r="7" spans="1:8" ht="30" customHeight="1">
      <c r="A7" s="425"/>
      <c r="B7" s="426" t="s">
        <v>15</v>
      </c>
      <c r="C7" s="423" t="s">
        <v>14</v>
      </c>
      <c r="D7" s="424" t="s">
        <v>14</v>
      </c>
      <c r="E7" s="424" t="s">
        <v>14</v>
      </c>
      <c r="F7" s="424" t="s">
        <v>14</v>
      </c>
      <c r="G7" s="424" t="s">
        <v>14</v>
      </c>
      <c r="H7" s="424" t="s">
        <v>14</v>
      </c>
    </row>
    <row r="8" spans="1:8" ht="30" customHeight="1">
      <c r="A8" s="425"/>
      <c r="B8" s="426" t="s">
        <v>16</v>
      </c>
      <c r="C8" s="423" t="s">
        <v>14</v>
      </c>
      <c r="D8" s="424" t="s">
        <v>14</v>
      </c>
      <c r="E8" s="424" t="s">
        <v>14</v>
      </c>
      <c r="F8" s="424" t="s">
        <v>14</v>
      </c>
      <c r="G8" s="424" t="s">
        <v>14</v>
      </c>
      <c r="H8" s="424" t="s">
        <v>14</v>
      </c>
    </row>
    <row r="9" spans="1:8" ht="30" customHeight="1">
      <c r="A9" s="425"/>
      <c r="B9" s="426" t="s">
        <v>17</v>
      </c>
      <c r="C9" s="423" t="s">
        <v>14</v>
      </c>
      <c r="D9" s="424" t="s">
        <v>14</v>
      </c>
      <c r="E9" s="424" t="s">
        <v>14</v>
      </c>
      <c r="F9" s="424" t="s">
        <v>14</v>
      </c>
      <c r="G9" s="424" t="s">
        <v>14</v>
      </c>
      <c r="H9" s="424" t="s">
        <v>14</v>
      </c>
    </row>
    <row r="10" spans="1:8" ht="30" customHeight="1">
      <c r="A10" s="425"/>
      <c r="B10" s="427" t="s">
        <v>18</v>
      </c>
      <c r="C10" s="423" t="s">
        <v>14</v>
      </c>
      <c r="D10" s="424" t="s">
        <v>14</v>
      </c>
      <c r="E10" s="424" t="s">
        <v>14</v>
      </c>
      <c r="F10" s="424" t="s">
        <v>14</v>
      </c>
      <c r="G10" s="424" t="s">
        <v>14</v>
      </c>
      <c r="H10" s="424" t="s">
        <v>14</v>
      </c>
    </row>
    <row r="11" spans="1:8" ht="30" customHeight="1">
      <c r="A11" s="425"/>
      <c r="B11" s="426" t="s">
        <v>19</v>
      </c>
      <c r="C11" s="423" t="s">
        <v>14</v>
      </c>
      <c r="D11" s="424" t="s">
        <v>14</v>
      </c>
      <c r="E11" s="424" t="s">
        <v>14</v>
      </c>
      <c r="F11" s="424" t="s">
        <v>14</v>
      </c>
      <c r="G11" s="424" t="s">
        <v>14</v>
      </c>
      <c r="H11" s="424" t="s">
        <v>14</v>
      </c>
    </row>
    <row r="12" spans="1:8" ht="30" customHeight="1">
      <c r="A12" s="425"/>
      <c r="B12" s="427" t="s">
        <v>20</v>
      </c>
      <c r="C12" s="423" t="s">
        <v>14</v>
      </c>
      <c r="D12" s="424" t="s">
        <v>14</v>
      </c>
      <c r="E12" s="424" t="s">
        <v>14</v>
      </c>
      <c r="F12" s="424" t="s">
        <v>14</v>
      </c>
      <c r="G12" s="424" t="s">
        <v>14</v>
      </c>
      <c r="H12" s="424" t="s">
        <v>14</v>
      </c>
    </row>
    <row r="13" spans="1:8" ht="30" customHeight="1">
      <c r="A13" s="425"/>
      <c r="B13" s="426" t="s">
        <v>21</v>
      </c>
      <c r="C13" s="423" t="s">
        <v>14</v>
      </c>
      <c r="D13" s="424" t="s">
        <v>14</v>
      </c>
      <c r="E13" s="424" t="s">
        <v>14</v>
      </c>
      <c r="F13" s="424" t="s">
        <v>14</v>
      </c>
      <c r="G13" s="424" t="s">
        <v>14</v>
      </c>
      <c r="H13" s="424" t="s">
        <v>14</v>
      </c>
    </row>
    <row r="14" spans="1:8" ht="30" customHeight="1">
      <c r="A14" s="425"/>
      <c r="B14" s="426" t="s">
        <v>22</v>
      </c>
      <c r="C14" s="423" t="s">
        <v>14</v>
      </c>
      <c r="D14" s="424" t="s">
        <v>14</v>
      </c>
      <c r="E14" s="424" t="s">
        <v>14</v>
      </c>
      <c r="F14" s="424"/>
      <c r="G14" s="424"/>
      <c r="H14" s="128" t="s">
        <v>23</v>
      </c>
    </row>
    <row r="15" spans="1:8" ht="30" customHeight="1">
      <c r="A15" s="425"/>
      <c r="B15" s="426" t="s">
        <v>24</v>
      </c>
      <c r="C15" s="428" t="s">
        <v>23</v>
      </c>
      <c r="D15" s="128"/>
      <c r="E15" s="128"/>
      <c r="F15" s="424" t="s">
        <v>14</v>
      </c>
      <c r="G15" s="424" t="s">
        <v>14</v>
      </c>
      <c r="H15" s="128" t="s">
        <v>23</v>
      </c>
    </row>
    <row r="16" spans="1:8" ht="39" customHeight="1">
      <c r="A16" s="425"/>
      <c r="B16" s="426" t="s">
        <v>25</v>
      </c>
      <c r="C16" s="423" t="s">
        <v>14</v>
      </c>
      <c r="D16" s="424" t="s">
        <v>14</v>
      </c>
      <c r="E16" s="128"/>
      <c r="F16" s="128"/>
      <c r="G16" s="128"/>
      <c r="H16" s="128"/>
    </row>
    <row r="17" spans="1:8" ht="30" customHeight="1">
      <c r="A17" s="425"/>
      <c r="B17" s="429" t="s">
        <v>26</v>
      </c>
      <c r="C17" s="430" t="s">
        <v>27</v>
      </c>
      <c r="D17" s="431"/>
      <c r="E17" s="431"/>
      <c r="F17" s="431"/>
      <c r="G17" s="431"/>
      <c r="H17" s="431"/>
    </row>
    <row r="18" spans="1:8" ht="21.75" customHeight="1">
      <c r="A18" s="425"/>
      <c r="B18" s="429"/>
      <c r="C18" s="430"/>
      <c r="D18" s="431"/>
      <c r="E18" s="431"/>
      <c r="F18" s="431"/>
      <c r="G18" s="431"/>
      <c r="H18" s="431"/>
    </row>
    <row r="19" spans="1:8" ht="30" customHeight="1">
      <c r="A19" s="425"/>
      <c r="B19" s="426" t="s">
        <v>28</v>
      </c>
      <c r="C19" s="432"/>
      <c r="D19" s="433"/>
      <c r="E19" s="434"/>
      <c r="F19" s="433" t="s">
        <v>14</v>
      </c>
      <c r="G19" s="434"/>
      <c r="H19" s="434"/>
    </row>
    <row r="20" spans="1:8" ht="30" customHeight="1">
      <c r="A20" s="425"/>
      <c r="B20" s="435" t="s">
        <v>29</v>
      </c>
      <c r="C20" s="432" t="s">
        <v>14</v>
      </c>
      <c r="D20" s="433" t="s">
        <v>14</v>
      </c>
      <c r="E20" s="433" t="s">
        <v>14</v>
      </c>
      <c r="F20" s="433" t="s">
        <v>14</v>
      </c>
      <c r="G20" s="433" t="s">
        <v>14</v>
      </c>
      <c r="H20" s="433" t="s">
        <v>14</v>
      </c>
    </row>
    <row r="21" spans="1:8" ht="19.5">
      <c r="A21" s="425"/>
      <c r="B21" s="436" t="s">
        <v>30</v>
      </c>
      <c r="C21" s="437"/>
      <c r="D21" s="438"/>
      <c r="E21" s="438"/>
      <c r="F21" s="438"/>
      <c r="G21" s="438"/>
      <c r="H21" s="439"/>
    </row>
    <row r="22" spans="1:8" ht="70.5" customHeight="1">
      <c r="A22" s="425"/>
      <c r="B22" s="440" t="s">
        <v>31</v>
      </c>
      <c r="C22" s="441" t="s">
        <v>32</v>
      </c>
      <c r="D22" s="442"/>
      <c r="E22" s="442"/>
      <c r="F22" s="442"/>
      <c r="G22" s="442"/>
      <c r="H22" s="443"/>
    </row>
    <row r="23" ht="40.5" customHeight="1"/>
  </sheetData>
  <sheetProtection selectLockedCells="1"/>
  <mergeCells count="11">
    <mergeCell ref="A2:H2"/>
    <mergeCell ref="A3:H3"/>
    <mergeCell ref="C4:E4"/>
    <mergeCell ref="F4:H4"/>
    <mergeCell ref="B21:H21"/>
    <mergeCell ref="C22:H22"/>
    <mergeCell ref="A4:A5"/>
    <mergeCell ref="A6:A22"/>
    <mergeCell ref="B4:B5"/>
    <mergeCell ref="B17:B18"/>
    <mergeCell ref="C17:H18"/>
  </mergeCells>
  <hyperlinks>
    <hyperlink ref="B20" r:id="rId1" display="*公示資料查詢確認"/>
    <hyperlink ref="B21" r:id="rId2" display="網址：https://www.etax.nat.gov.tw/etwmain/etw113w1/ban/query"/>
  </hyperlinks>
  <printOptions/>
  <pageMargins left="0.75" right="0.23" top="0.23" bottom="0.34" header="0.51" footer="0.51"/>
  <pageSetup horizontalDpi="300" verticalDpi="300" orientation="portrait" paperSize="9" scale="88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Q29"/>
  <sheetViews>
    <sheetView showGridLines="0" view="pageBreakPreview" zoomScale="95" zoomScaleSheetLayoutView="95" workbookViewId="0" topLeftCell="A1">
      <selection activeCell="A3" sqref="A3:S14"/>
    </sheetView>
  </sheetViews>
  <sheetFormatPr defaultColWidth="7.875" defaultRowHeight="16.5"/>
  <cols>
    <col min="1" max="95" width="4.625" style="24" customWidth="1"/>
    <col min="96" max="126" width="8.875" style="24" customWidth="1"/>
    <col min="127" max="148" width="9.00390625" style="24" customWidth="1"/>
    <col min="149" max="153" width="8.875" style="24" customWidth="1"/>
    <col min="154" max="185" width="8.875" style="0" customWidth="1"/>
    <col min="186" max="255" width="8.875" style="24" customWidth="1"/>
    <col min="256" max="256" width="8.875" style="0" customWidth="1"/>
  </cols>
  <sheetData>
    <row r="1" spans="1:95" ht="33" customHeight="1">
      <c r="A1" s="129" t="s">
        <v>206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206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206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 t="s">
        <v>206</v>
      </c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 t="s">
        <v>206</v>
      </c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</row>
    <row r="2" spans="1:95" ht="30" customHeight="1">
      <c r="A2" s="130" t="s">
        <v>126</v>
      </c>
      <c r="B2" s="130"/>
      <c r="C2" s="130"/>
      <c r="D2" s="131">
        <f>'填寫核銷'!$C$3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0" t="s">
        <v>126</v>
      </c>
      <c r="U2" s="130"/>
      <c r="V2" s="130"/>
      <c r="W2" s="131">
        <f>'填寫核銷'!$C$3</f>
        <v>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0" t="s">
        <v>126</v>
      </c>
      <c r="AN2" s="130"/>
      <c r="AO2" s="130"/>
      <c r="AP2" s="131">
        <f>'填寫核銷'!$C$3</f>
        <v>0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0" t="s">
        <v>126</v>
      </c>
      <c r="BG2" s="130"/>
      <c r="BH2" s="130"/>
      <c r="BI2" s="131">
        <f>'填寫核銷'!$C$3</f>
        <v>0</v>
      </c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 t="s">
        <v>126</v>
      </c>
      <c r="BZ2" s="130"/>
      <c r="CA2" s="130"/>
      <c r="CB2" s="131">
        <f>'填寫核銷'!$C$3</f>
        <v>0</v>
      </c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</row>
    <row r="3" spans="1:95" ht="25.5" customHeight="1">
      <c r="A3" s="132" t="s">
        <v>207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207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207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 t="s">
        <v>207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 t="s">
        <v>207</v>
      </c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</row>
    <row r="4" spans="1:95" ht="25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25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</row>
    <row r="6" spans="1:95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pans="1:95" ht="25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</row>
    <row r="8" spans="1:95" ht="25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</row>
    <row r="9" spans="1:95" ht="25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</row>
    <row r="10" spans="1:95" ht="25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</row>
    <row r="11" spans="1:95" ht="25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</row>
    <row r="12" spans="1:95" ht="2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</row>
    <row r="13" spans="1:95" ht="25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</row>
    <row r="14" spans="1:95" ht="25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</row>
    <row r="15" spans="1:95" ht="30" customHeight="1">
      <c r="A15" s="130" t="s">
        <v>208</v>
      </c>
      <c r="B15" s="130"/>
      <c r="C15" s="1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0" t="s">
        <v>208</v>
      </c>
      <c r="U15" s="130"/>
      <c r="V15" s="130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0" t="s">
        <v>208</v>
      </c>
      <c r="AN15" s="130"/>
      <c r="AO15" s="130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0" t="s">
        <v>208</v>
      </c>
      <c r="BG15" s="130"/>
      <c r="BH15" s="130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0" t="s">
        <v>208</v>
      </c>
      <c r="BZ15" s="130"/>
      <c r="CA15" s="130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</row>
    <row r="16" spans="1:95" ht="30" customHeight="1">
      <c r="A16" s="130" t="s">
        <v>126</v>
      </c>
      <c r="B16" s="130"/>
      <c r="C16" s="130"/>
      <c r="D16" s="131">
        <f>'填寫核銷'!$C$3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 t="s">
        <v>126</v>
      </c>
      <c r="U16" s="130"/>
      <c r="V16" s="130"/>
      <c r="W16" s="131">
        <f>'填寫核銷'!$C$3</f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 t="s">
        <v>126</v>
      </c>
      <c r="AN16" s="130"/>
      <c r="AO16" s="130"/>
      <c r="AP16" s="131">
        <f>'填寫核銷'!$C$3</f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0" t="s">
        <v>126</v>
      </c>
      <c r="BG16" s="130"/>
      <c r="BH16" s="130"/>
      <c r="BI16" s="131">
        <f>'填寫核銷'!$C$3</f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0" t="s">
        <v>126</v>
      </c>
      <c r="BZ16" s="130"/>
      <c r="CA16" s="130"/>
      <c r="CB16" s="131">
        <f>'填寫核銷'!$C$3</f>
        <v>0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</row>
    <row r="17" spans="1:95" ht="25.5" customHeight="1">
      <c r="A17" s="132" t="s">
        <v>207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207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 t="s">
        <v>207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 t="s">
        <v>207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 t="s">
        <v>207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</row>
    <row r="18" spans="1:95" ht="25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</row>
    <row r="19" spans="1:95" ht="25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</row>
    <row r="20" spans="1:95" ht="25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</row>
    <row r="21" spans="1:95" ht="25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</row>
    <row r="22" spans="1:95" ht="25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</row>
    <row r="23" spans="1:95" ht="25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</row>
    <row r="24" spans="1:95" ht="25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</row>
    <row r="25" spans="1:95" ht="25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</row>
    <row r="26" spans="1:95" ht="25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</row>
    <row r="27" spans="1:95" ht="25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</row>
    <row r="28" spans="1:95" ht="24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</row>
    <row r="29" spans="1:95" ht="30" customHeight="1">
      <c r="A29" s="130" t="s">
        <v>208</v>
      </c>
      <c r="B29" s="130"/>
      <c r="C29" s="1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0" t="s">
        <v>208</v>
      </c>
      <c r="U29" s="130"/>
      <c r="V29" s="13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0" t="s">
        <v>208</v>
      </c>
      <c r="AN29" s="130"/>
      <c r="AO29" s="13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0" t="s">
        <v>208</v>
      </c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0" t="s">
        <v>208</v>
      </c>
      <c r="BZ29" s="130"/>
      <c r="CA29" s="13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  <mergeCell ref="A3:S14"/>
    <mergeCell ref="T3:AL14"/>
    <mergeCell ref="AM3:BE14"/>
    <mergeCell ref="BF3:BX14"/>
    <mergeCell ref="BY3:CQ14"/>
    <mergeCell ref="A17:S28"/>
    <mergeCell ref="T17:AL28"/>
    <mergeCell ref="AM17:BE28"/>
    <mergeCell ref="BF17:BX28"/>
    <mergeCell ref="BY17:CQ28"/>
  </mergeCells>
  <conditionalFormatting sqref="A2:C2">
    <cfRule type="expression" priority="1" dxfId="6" stopIfTrue="1">
      <formula>$D$2=0</formula>
    </cfRule>
  </conditionalFormatting>
  <conditionalFormatting sqref="W3:AL3">
    <cfRule type="cellIs" priority="2" dxfId="1" operator="equal" stopIfTrue="1">
      <formula>0</formula>
    </cfRule>
  </conditionalFormatting>
  <conditionalFormatting sqref="AP3:BE3">
    <cfRule type="cellIs" priority="3" dxfId="1" operator="equal" stopIfTrue="1">
      <formula>0</formula>
    </cfRule>
  </conditionalFormatting>
  <conditionalFormatting sqref="BI3:BX3">
    <cfRule type="cellIs" priority="4" dxfId="1" operator="equal" stopIfTrue="1">
      <formula>0</formula>
    </cfRule>
  </conditionalFormatting>
  <conditionalFormatting sqref="CB3:CQ3">
    <cfRule type="cellIs" priority="5" dxfId="1" operator="equal" stopIfTrue="1">
      <formula>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3 D16:S16">
    <cfRule type="cellIs" priority="17" dxfId="1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1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1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1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1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D4" sqref="D4:X4"/>
    </sheetView>
  </sheetViews>
  <sheetFormatPr defaultColWidth="3.375" defaultRowHeight="16.5"/>
  <cols>
    <col min="1" max="183" width="4.625" style="3" customWidth="1"/>
    <col min="184" max="16384" width="8.875" style="3" customWidth="1"/>
  </cols>
  <sheetData>
    <row r="1" spans="1:96" s="1" customFormat="1" ht="32.25">
      <c r="A1" s="4" t="s">
        <v>209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209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209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 t="s">
        <v>209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2" customFormat="1" ht="44.25" customHeight="1">
      <c r="A2" s="5" t="s">
        <v>210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210</v>
      </c>
      <c r="Z2" s="5"/>
      <c r="AA2" s="5"/>
      <c r="AB2" s="6">
        <f>'填寫核銷'!$C$2</f>
        <v>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210</v>
      </c>
      <c r="AX2" s="5"/>
      <c r="AY2" s="5"/>
      <c r="AZ2" s="6">
        <f>'填寫核銷'!$C$2</f>
        <v>0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5" t="s">
        <v>210</v>
      </c>
      <c r="BV2" s="5"/>
      <c r="BW2" s="5"/>
      <c r="BX2" s="6">
        <f>'填寫核銷'!$C$2</f>
        <v>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s="2" customFormat="1" ht="44.25" customHeight="1">
      <c r="A3" s="5" t="s">
        <v>126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"/>
      <c r="Y3" s="5" t="s">
        <v>126</v>
      </c>
      <c r="Z3" s="5"/>
      <c r="AA3" s="5"/>
      <c r="AB3" s="7">
        <f>'填寫核銷'!$C$3</f>
        <v>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8"/>
      <c r="AW3" s="5" t="s">
        <v>126</v>
      </c>
      <c r="AX3" s="5"/>
      <c r="AY3" s="5"/>
      <c r="AZ3" s="7">
        <f>'填寫核銷'!$C$3</f>
        <v>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8"/>
      <c r="BU3" s="5" t="s">
        <v>126</v>
      </c>
      <c r="BV3" s="5"/>
      <c r="BW3" s="5"/>
      <c r="BX3" s="7">
        <f>'填寫核銷'!$C$3</f>
        <v>0</v>
      </c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18"/>
    </row>
    <row r="4" spans="1:96" s="2" customFormat="1" ht="44.25" customHeight="1">
      <c r="A4" s="125" t="s">
        <v>211</v>
      </c>
      <c r="B4" s="125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 t="s">
        <v>211</v>
      </c>
      <c r="Z4" s="125"/>
      <c r="AA4" s="125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5" t="s">
        <v>211</v>
      </c>
      <c r="AX4" s="125"/>
      <c r="AY4" s="125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5" t="s">
        <v>211</v>
      </c>
      <c r="BV4" s="125"/>
      <c r="BW4" s="125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</row>
    <row r="5" spans="1:96" ht="7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19"/>
      <c r="Q5" s="19"/>
      <c r="R5" s="19"/>
      <c r="S5" s="19"/>
      <c r="T5" s="19"/>
      <c r="U5" s="19"/>
      <c r="V5" s="19"/>
      <c r="W5" s="19"/>
      <c r="X5" s="20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19"/>
      <c r="AO5" s="19"/>
      <c r="AP5" s="19"/>
      <c r="AQ5" s="19"/>
      <c r="AR5" s="19"/>
      <c r="AS5" s="19"/>
      <c r="AT5" s="19"/>
      <c r="AU5" s="19"/>
      <c r="AV5" s="20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"/>
      <c r="BK5" s="8"/>
      <c r="BL5" s="19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20"/>
    </row>
    <row r="6" spans="1:96" ht="51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3"/>
      <c r="AX6" s="13"/>
      <c r="AY6" s="13"/>
      <c r="AZ6" s="13"/>
      <c r="BA6" s="13"/>
      <c r="BB6" s="13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3"/>
      <c r="BV6" s="13"/>
      <c r="BW6" s="13"/>
      <c r="BX6" s="13"/>
      <c r="BY6" s="13"/>
      <c r="BZ6" s="13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51.75" customHeight="1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3"/>
      <c r="AY7" s="13"/>
      <c r="AZ7" s="13"/>
      <c r="BA7" s="13"/>
      <c r="BB7" s="13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3"/>
      <c r="BV7" s="13"/>
      <c r="BW7" s="13"/>
      <c r="BX7" s="13"/>
      <c r="BY7" s="13"/>
      <c r="BZ7" s="13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51.7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3"/>
      <c r="AY8" s="13"/>
      <c r="AZ8" s="13"/>
      <c r="BA8" s="13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51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3"/>
      <c r="BV9" s="13"/>
      <c r="BW9" s="13"/>
      <c r="BX9" s="13"/>
      <c r="BY9" s="13"/>
      <c r="BZ9" s="13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51.7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3"/>
      <c r="AX10" s="13"/>
      <c r="AY10" s="13"/>
      <c r="AZ10" s="13"/>
      <c r="BA10" s="13"/>
      <c r="BB10" s="13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/>
      <c r="BV10" s="13"/>
      <c r="BW10" s="13"/>
      <c r="BX10" s="13"/>
      <c r="BY10" s="13"/>
      <c r="BZ10" s="13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51.7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3"/>
      <c r="AX11" s="13"/>
      <c r="AY11" s="13"/>
      <c r="AZ11" s="13"/>
      <c r="BA11" s="13"/>
      <c r="BB11" s="13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51.7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3"/>
      <c r="AX12" s="13"/>
      <c r="AY12" s="13"/>
      <c r="AZ12" s="13"/>
      <c r="BA12" s="13"/>
      <c r="BB12" s="13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51.75" customHeight="1">
      <c r="A13" s="13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3"/>
      <c r="AY13" s="13"/>
      <c r="AZ13" s="13"/>
      <c r="BA13" s="13"/>
      <c r="BB13" s="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51.75" customHeight="1">
      <c r="A14" s="13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3"/>
      <c r="AX14" s="13"/>
      <c r="AY14" s="13"/>
      <c r="AZ14" s="13"/>
      <c r="BA14" s="13"/>
      <c r="BB14" s="1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51.7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3"/>
      <c r="AX15" s="13"/>
      <c r="AY15" s="13"/>
      <c r="AZ15" s="13"/>
      <c r="BA15" s="1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51.75" customHeight="1">
      <c r="A16" s="13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3"/>
      <c r="AX16" s="13"/>
      <c r="AY16" s="13"/>
      <c r="AZ16" s="13"/>
      <c r="BA16" s="13"/>
      <c r="BB16" s="13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51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3"/>
      <c r="BV17" s="13"/>
      <c r="BW17" s="13"/>
      <c r="BX17" s="13"/>
      <c r="BY17" s="13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51.75" customHeight="1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3"/>
      <c r="BV18" s="13"/>
      <c r="BW18" s="13"/>
      <c r="BX18" s="13"/>
      <c r="BY18" s="13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51.75" customHeight="1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28"/>
      <c r="BV19" s="128"/>
      <c r="BW19" s="128"/>
      <c r="BX19" s="128"/>
      <c r="BY19" s="128"/>
      <c r="BZ19" s="128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</sheetData>
  <sheetProtection select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Y3:AA3">
    <cfRule type="expression" priority="6" dxfId="6" stopIfTrue="1">
      <formula>$D$4=0</formula>
    </cfRule>
  </conditionalFormatting>
  <conditionalFormatting sqref="AW3:AY3">
    <cfRule type="expression" priority="7" dxfId="6" stopIfTrue="1">
      <formula>$D$4=0</formula>
    </cfRule>
  </conditionalFormatting>
  <conditionalFormatting sqref="BU3:BW3">
    <cfRule type="expression" priority="8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3:D4 D2:X2 E3:X3">
    <cfRule type="cellIs" priority="13" dxfId="1" operator="equal" stopIfTrue="1">
      <formula>0</formula>
    </cfRule>
  </conditionalFormatting>
  <conditionalFormatting sqref="AB3:AB4 AB2:AV2 AC3:AV3">
    <cfRule type="cellIs" priority="14" dxfId="1" operator="equal" stopIfTrue="1">
      <formula>0</formula>
    </cfRule>
  </conditionalFormatting>
  <conditionalFormatting sqref="AZ3:AZ4 AZ2:BT2 BA3:BT3">
    <cfRule type="cellIs" priority="15" dxfId="1" operator="equal" stopIfTrue="1">
      <formula>0</formula>
    </cfRule>
  </conditionalFormatting>
  <conditionalFormatting sqref="BX3:BX4 BX2:CR2 BY3:CR3">
    <cfRule type="cellIs" priority="16" dxfId="1" operator="equal" stopIfTrue="1">
      <formula>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95" zoomScaleSheetLayoutView="95" workbookViewId="0" topLeftCell="A1">
      <selection activeCell="P12" sqref="P12"/>
    </sheetView>
  </sheetViews>
  <sheetFormatPr defaultColWidth="7.875" defaultRowHeight="16.5"/>
  <cols>
    <col min="1" max="1" width="6.625" style="99" customWidth="1"/>
    <col min="2" max="2" width="15.625" style="99" customWidth="1"/>
    <col min="3" max="3" width="25.625" style="99" customWidth="1"/>
    <col min="4" max="5" width="10.625" style="99" customWidth="1"/>
    <col min="6" max="7" width="6.625" style="99" customWidth="1"/>
    <col min="8" max="8" width="12.625" style="99" customWidth="1"/>
    <col min="9" max="9" width="6.625" style="99" customWidth="1"/>
    <col min="10" max="11" width="10.625" style="99" customWidth="1"/>
    <col min="12" max="12" width="15.625" style="99" customWidth="1"/>
    <col min="13" max="13" width="15.875" style="99" customWidth="1"/>
    <col min="14" max="32" width="9.00390625" style="24" customWidth="1"/>
    <col min="33" max="224" width="8.875" style="24" customWidth="1"/>
    <col min="225" max="241" width="9.00390625" style="24" customWidth="1"/>
    <col min="242" max="16384" width="8.875" style="24" customWidth="1"/>
  </cols>
  <sheetData>
    <row r="1" spans="1:13" s="97" customFormat="1" ht="25.5">
      <c r="A1" s="25" t="str">
        <f>'明細表'!$A$1</f>
        <v>113-02版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6" t="s">
        <v>212</v>
      </c>
    </row>
    <row r="2" spans="1:13" s="98" customFormat="1" ht="30" customHeight="1">
      <c r="A2" s="101" t="s">
        <v>213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98" customFormat="1" ht="30" customHeight="1">
      <c r="A3" s="102" t="s">
        <v>214</v>
      </c>
      <c r="B3" s="102"/>
      <c r="C3" s="103">
        <f>'填寫核銷'!$C$2</f>
        <v>0</v>
      </c>
      <c r="D3" s="103"/>
      <c r="E3" s="103"/>
      <c r="F3" s="103"/>
      <c r="G3" s="104"/>
      <c r="H3" s="104"/>
      <c r="I3" s="117"/>
      <c r="J3" s="117"/>
      <c r="K3" s="117"/>
      <c r="L3" s="117"/>
      <c r="M3" s="117"/>
    </row>
    <row r="4" spans="1:13" s="97" customFormat="1" ht="39.75" customHeight="1">
      <c r="A4" s="105" t="s">
        <v>215</v>
      </c>
      <c r="B4" s="106" t="s">
        <v>216</v>
      </c>
      <c r="C4" s="107" t="s">
        <v>217</v>
      </c>
      <c r="D4" s="107" t="s">
        <v>218</v>
      </c>
      <c r="E4" s="107" t="s">
        <v>219</v>
      </c>
      <c r="F4" s="107" t="s">
        <v>220</v>
      </c>
      <c r="G4" s="107" t="s">
        <v>71</v>
      </c>
      <c r="H4" s="108" t="s">
        <v>221</v>
      </c>
      <c r="I4" s="108" t="s">
        <v>222</v>
      </c>
      <c r="J4" s="118" t="s">
        <v>72</v>
      </c>
      <c r="K4" s="118" t="s">
        <v>223</v>
      </c>
      <c r="L4" s="118" t="s">
        <v>224</v>
      </c>
      <c r="M4" s="119" t="s">
        <v>69</v>
      </c>
    </row>
    <row r="5" spans="1:13" s="97" customFormat="1" ht="30" customHeight="1">
      <c r="A5" s="109"/>
      <c r="B5" s="109"/>
      <c r="C5" s="110"/>
      <c r="D5" s="110"/>
      <c r="E5" s="110"/>
      <c r="F5" s="110"/>
      <c r="G5" s="110"/>
      <c r="H5" s="111"/>
      <c r="I5" s="120"/>
      <c r="J5" s="111"/>
      <c r="K5" s="111"/>
      <c r="L5" s="111"/>
      <c r="M5" s="111"/>
    </row>
    <row r="6" spans="1:13" s="97" customFormat="1" ht="30" customHeight="1">
      <c r="A6" s="109"/>
      <c r="B6" s="109"/>
      <c r="C6" s="110"/>
      <c r="D6" s="110"/>
      <c r="E6" s="110"/>
      <c r="F6" s="110"/>
      <c r="G6" s="110"/>
      <c r="H6" s="111"/>
      <c r="I6" s="120"/>
      <c r="J6" s="111"/>
      <c r="K6" s="111"/>
      <c r="L6" s="111"/>
      <c r="M6" s="111"/>
    </row>
    <row r="7" spans="1:13" s="97" customFormat="1" ht="30" customHeight="1">
      <c r="A7" s="109"/>
      <c r="B7" s="109"/>
      <c r="C7" s="110"/>
      <c r="D7" s="110"/>
      <c r="E7" s="110"/>
      <c r="F7" s="110"/>
      <c r="G7" s="110"/>
      <c r="H7" s="111"/>
      <c r="I7" s="120"/>
      <c r="J7" s="111"/>
      <c r="K7" s="111"/>
      <c r="L7" s="111"/>
      <c r="M7" s="111"/>
    </row>
    <row r="8" spans="1:13" s="97" customFormat="1" ht="30" customHeight="1">
      <c r="A8" s="109"/>
      <c r="B8" s="109"/>
      <c r="C8" s="110"/>
      <c r="D8" s="110"/>
      <c r="E8" s="110"/>
      <c r="F8" s="110"/>
      <c r="G8" s="110"/>
      <c r="H8" s="111"/>
      <c r="I8" s="120"/>
      <c r="J8" s="111"/>
      <c r="K8" s="111"/>
      <c r="L8" s="111"/>
      <c r="M8" s="111"/>
    </row>
    <row r="9" spans="1:13" s="97" customFormat="1" ht="30" customHeight="1">
      <c r="A9" s="109"/>
      <c r="B9" s="109"/>
      <c r="C9" s="110"/>
      <c r="D9" s="110"/>
      <c r="E9" s="110"/>
      <c r="F9" s="110"/>
      <c r="G9" s="110"/>
      <c r="H9" s="111"/>
      <c r="I9" s="120"/>
      <c r="J9" s="111"/>
      <c r="K9" s="111"/>
      <c r="L9" s="111"/>
      <c r="M9" s="111"/>
    </row>
    <row r="10" spans="1:13" s="97" customFormat="1" ht="30" customHeight="1">
      <c r="A10" s="109"/>
      <c r="B10" s="109"/>
      <c r="C10" s="110"/>
      <c r="D10" s="110"/>
      <c r="E10" s="110"/>
      <c r="F10" s="110"/>
      <c r="G10" s="110"/>
      <c r="H10" s="111"/>
      <c r="I10" s="120"/>
      <c r="J10" s="111"/>
      <c r="K10" s="111"/>
      <c r="L10" s="111"/>
      <c r="M10" s="111"/>
    </row>
    <row r="11" spans="1:13" s="97" customFormat="1" ht="30" customHeight="1">
      <c r="A11" s="109"/>
      <c r="B11" s="109"/>
      <c r="C11" s="110"/>
      <c r="D11" s="110"/>
      <c r="E11" s="110"/>
      <c r="F11" s="110"/>
      <c r="G11" s="110"/>
      <c r="H11" s="111"/>
      <c r="I11" s="120"/>
      <c r="J11" s="111"/>
      <c r="K11" s="111"/>
      <c r="L11" s="111"/>
      <c r="M11" s="111"/>
    </row>
    <row r="12" spans="1:13" s="97" customFormat="1" ht="30" customHeight="1">
      <c r="A12" s="109"/>
      <c r="B12" s="109"/>
      <c r="C12" s="110"/>
      <c r="D12" s="110"/>
      <c r="E12" s="110"/>
      <c r="F12" s="110"/>
      <c r="G12" s="110"/>
      <c r="H12" s="111"/>
      <c r="I12" s="120"/>
      <c r="J12" s="111"/>
      <c r="K12" s="111"/>
      <c r="L12" s="111"/>
      <c r="M12" s="111"/>
    </row>
    <row r="13" spans="1:13" s="97" customFormat="1" ht="30" customHeight="1">
      <c r="A13" s="109"/>
      <c r="B13" s="109"/>
      <c r="C13" s="110"/>
      <c r="D13" s="110"/>
      <c r="E13" s="110"/>
      <c r="F13" s="110"/>
      <c r="G13" s="110"/>
      <c r="H13" s="111"/>
      <c r="I13" s="120"/>
      <c r="J13" s="111"/>
      <c r="K13" s="111"/>
      <c r="L13" s="111"/>
      <c r="M13" s="111"/>
    </row>
    <row r="14" spans="1:13" s="97" customFormat="1" ht="30" customHeight="1">
      <c r="A14" s="109"/>
      <c r="B14" s="109"/>
      <c r="C14" s="110"/>
      <c r="D14" s="110"/>
      <c r="E14" s="110"/>
      <c r="F14" s="110"/>
      <c r="G14" s="110"/>
      <c r="H14" s="111" t="s">
        <v>23</v>
      </c>
      <c r="I14" s="120"/>
      <c r="J14" s="111"/>
      <c r="K14" s="111"/>
      <c r="L14" s="111"/>
      <c r="M14" s="111"/>
    </row>
    <row r="15" spans="1:13" s="97" customFormat="1" ht="30" customHeight="1">
      <c r="A15" s="112" t="s">
        <v>225</v>
      </c>
      <c r="B15" s="112"/>
      <c r="C15" s="113"/>
      <c r="D15" s="114" t="s">
        <v>226</v>
      </c>
      <c r="E15" s="113"/>
      <c r="F15" s="113"/>
      <c r="G15" s="113"/>
      <c r="H15" s="115"/>
      <c r="I15" s="121" t="s">
        <v>227</v>
      </c>
      <c r="J15" s="121"/>
      <c r="K15" s="122"/>
      <c r="L15" s="123"/>
      <c r="M15" s="124"/>
    </row>
    <row r="16" spans="1:1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 selectLockedCells="1"/>
  <mergeCells count="5">
    <mergeCell ref="A2:M2"/>
    <mergeCell ref="A3:B3"/>
    <mergeCell ref="C3:F3"/>
    <mergeCell ref="A15:B15"/>
    <mergeCell ref="I15:J15"/>
  </mergeCells>
  <conditionalFormatting sqref="C3:F3">
    <cfRule type="cellIs" priority="1" dxfId="10" operator="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landscape" paperSize="9" scale="88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="95" zoomScaleSheetLayoutView="95" workbookViewId="0" topLeftCell="A1">
      <selection activeCell="A17" sqref="A17:Q17"/>
    </sheetView>
  </sheetViews>
  <sheetFormatPr defaultColWidth="7.875" defaultRowHeight="16.5"/>
  <cols>
    <col min="1" max="34" width="5.75390625" style="73" customWidth="1"/>
    <col min="35" max="192" width="8.875" style="73" customWidth="1"/>
    <col min="193" max="204" width="9.00390625" style="73" customWidth="1"/>
    <col min="205" max="207" width="8.875" style="73" customWidth="1"/>
    <col min="208" max="239" width="8.875" style="0" customWidth="1"/>
    <col min="240" max="16384" width="8.875" style="73" customWidth="1"/>
  </cols>
  <sheetData>
    <row r="1" spans="1:34" ht="19.5">
      <c r="A1" s="25" t="str">
        <f>'明細表'!$A$1</f>
        <v>113-02版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5" t="s">
        <v>228</v>
      </c>
      <c r="Q1" s="66"/>
      <c r="R1" s="25" t="str">
        <f>'明細表'!$A$1</f>
        <v>113-02版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85" t="s">
        <v>229</v>
      </c>
      <c r="AH1" s="66"/>
    </row>
    <row r="2" spans="1:34" ht="30">
      <c r="A2" s="74" t="s">
        <v>230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231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s="71" customFormat="1" ht="30" customHeight="1">
      <c r="A3" s="75" t="s">
        <v>232</v>
      </c>
      <c r="B3" s="75"/>
      <c r="C3" s="75"/>
      <c r="D3" s="28">
        <f>'填寫核銷'!$C$2</f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86" t="s">
        <v>233</v>
      </c>
      <c r="Q3" s="86"/>
      <c r="R3" s="75" t="s">
        <v>232</v>
      </c>
      <c r="S3" s="75"/>
      <c r="T3" s="75"/>
      <c r="U3" s="28">
        <f>'填寫核銷'!$C$2</f>
        <v>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86" t="s">
        <v>233</v>
      </c>
      <c r="AH3" s="86"/>
    </row>
    <row r="4" spans="1:34" ht="30" customHeight="1">
      <c r="A4" s="28">
        <f>'填寫核銷'!$C$3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86" t="s">
        <v>92</v>
      </c>
      <c r="Q4" s="86"/>
      <c r="R4" s="28">
        <f>'填寫核銷'!$C$3</f>
        <v>0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6" t="s">
        <v>92</v>
      </c>
      <c r="AH4" s="86"/>
    </row>
    <row r="5" spans="1:34" ht="30" customHeight="1">
      <c r="A5" s="31"/>
      <c r="B5" s="31"/>
      <c r="C5" s="31"/>
      <c r="D5" s="31"/>
      <c r="E5" s="76" t="s">
        <v>234</v>
      </c>
      <c r="F5" s="76"/>
      <c r="G5" s="76"/>
      <c r="H5" s="76"/>
      <c r="I5" s="76"/>
      <c r="J5" s="76"/>
      <c r="K5" s="76"/>
      <c r="L5" s="52"/>
      <c r="M5" s="52"/>
      <c r="N5" s="52"/>
      <c r="O5" s="52"/>
      <c r="P5" s="87" t="s">
        <v>235</v>
      </c>
      <c r="Q5" s="87"/>
      <c r="R5" s="31"/>
      <c r="S5" s="31"/>
      <c r="T5" s="31"/>
      <c r="U5" s="31"/>
      <c r="V5" s="76" t="s">
        <v>234</v>
      </c>
      <c r="W5" s="76"/>
      <c r="X5" s="76"/>
      <c r="Y5" s="76"/>
      <c r="Z5" s="76"/>
      <c r="AA5" s="76"/>
      <c r="AB5" s="76"/>
      <c r="AC5" s="52"/>
      <c r="AD5" s="52"/>
      <c r="AE5" s="52"/>
      <c r="AF5" s="52"/>
      <c r="AG5" s="87" t="s">
        <v>235</v>
      </c>
      <c r="AH5" s="87"/>
    </row>
    <row r="6" spans="1:34" s="71" customFormat="1" ht="30" customHeight="1">
      <c r="A6" s="40" t="s">
        <v>236</v>
      </c>
      <c r="B6" s="40"/>
      <c r="C6" s="40"/>
      <c r="D6" s="77"/>
      <c r="E6" s="77"/>
      <c r="F6" s="77"/>
      <c r="G6" s="77"/>
      <c r="H6" s="77"/>
      <c r="I6" s="77"/>
      <c r="J6" s="77"/>
      <c r="K6" s="77"/>
      <c r="L6" s="77"/>
      <c r="M6" s="88" t="s">
        <v>75</v>
      </c>
      <c r="N6" s="88"/>
      <c r="O6" s="89"/>
      <c r="P6" s="89"/>
      <c r="Q6" s="95" t="s">
        <v>237</v>
      </c>
      <c r="R6" s="40" t="s">
        <v>236</v>
      </c>
      <c r="S6" s="40"/>
      <c r="T6" s="40"/>
      <c r="U6" s="77"/>
      <c r="V6" s="77"/>
      <c r="W6" s="77"/>
      <c r="X6" s="77"/>
      <c r="Y6" s="77"/>
      <c r="Z6" s="77"/>
      <c r="AA6" s="77"/>
      <c r="AB6" s="77"/>
      <c r="AC6" s="77"/>
      <c r="AD6" s="88"/>
      <c r="AE6" s="88"/>
      <c r="AF6" s="89"/>
      <c r="AG6" s="89"/>
      <c r="AH6" s="95"/>
    </row>
    <row r="7" spans="1:34" s="71" customFormat="1" ht="57.75" customHeight="1">
      <c r="A7" s="40" t="s">
        <v>238</v>
      </c>
      <c r="B7" s="40"/>
      <c r="C7" s="40"/>
      <c r="D7" s="77"/>
      <c r="E7" s="77"/>
      <c r="F7" s="77"/>
      <c r="G7" s="77"/>
      <c r="H7" s="77"/>
      <c r="I7" s="77"/>
      <c r="J7" s="77"/>
      <c r="K7" s="77"/>
      <c r="L7" s="77"/>
      <c r="M7" s="88"/>
      <c r="N7" s="88"/>
      <c r="O7" s="89"/>
      <c r="P7" s="89"/>
      <c r="Q7" s="95"/>
      <c r="R7" s="55" t="s">
        <v>239</v>
      </c>
      <c r="S7" s="55"/>
      <c r="T7" s="55"/>
      <c r="U7" s="55"/>
      <c r="V7" s="55"/>
      <c r="W7" s="78" t="s">
        <v>240</v>
      </c>
      <c r="X7" s="78"/>
      <c r="Y7" s="78"/>
      <c r="Z7" s="78"/>
      <c r="AA7" s="78"/>
      <c r="AB7" s="78"/>
      <c r="AC7" s="90">
        <f>AC5*2.11%</f>
        <v>0</v>
      </c>
      <c r="AD7" s="90"/>
      <c r="AE7" s="90"/>
      <c r="AF7" s="78" t="s">
        <v>241</v>
      </c>
      <c r="AG7" s="78"/>
      <c r="AH7" s="95"/>
    </row>
    <row r="8" spans="1:34" s="71" customFormat="1" ht="40.5" customHeight="1">
      <c r="A8" s="38" t="s">
        <v>239</v>
      </c>
      <c r="B8" s="38"/>
      <c r="C8" s="38"/>
      <c r="D8" s="38"/>
      <c r="E8" s="38"/>
      <c r="F8" s="78" t="s">
        <v>240</v>
      </c>
      <c r="G8" s="78"/>
      <c r="H8" s="78"/>
      <c r="I8" s="78"/>
      <c r="J8" s="78"/>
      <c r="K8" s="78"/>
      <c r="L8" s="90">
        <f>L5*2.11%</f>
        <v>0</v>
      </c>
      <c r="M8" s="90"/>
      <c r="N8" s="90"/>
      <c r="O8" s="78" t="s">
        <v>241</v>
      </c>
      <c r="P8" s="78"/>
      <c r="Q8" s="86"/>
      <c r="R8" s="55" t="s">
        <v>242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42" t="s">
        <v>243</v>
      </c>
      <c r="AD8" s="42"/>
      <c r="AE8" s="91">
        <f>ROUNDDOWN((AC4*0.4%),0)</f>
        <v>0</v>
      </c>
      <c r="AF8" s="91"/>
      <c r="AG8" s="42" t="s">
        <v>192</v>
      </c>
      <c r="AH8" s="86"/>
    </row>
    <row r="9" spans="1:32" s="42" customFormat="1" ht="27" customHeight="1">
      <c r="A9" s="42" t="s">
        <v>242</v>
      </c>
      <c r="L9" s="42" t="s">
        <v>243</v>
      </c>
      <c r="N9" s="91">
        <f>ROUNDDOWN((L5*0.4%),0)</f>
        <v>0</v>
      </c>
      <c r="O9" s="91"/>
      <c r="P9" s="42" t="s">
        <v>192</v>
      </c>
      <c r="R9" s="79" t="s">
        <v>244</v>
      </c>
      <c r="S9" s="79"/>
      <c r="T9" s="79"/>
      <c r="U9" s="80"/>
      <c r="V9" s="80"/>
      <c r="W9" s="80"/>
      <c r="X9" s="80"/>
      <c r="Y9" s="80"/>
      <c r="Z9" s="80"/>
      <c r="AA9" s="80"/>
      <c r="AE9" s="79" t="s">
        <v>245</v>
      </c>
      <c r="AF9" s="79"/>
    </row>
    <row r="10" spans="1:34" s="72" customFormat="1" ht="30" customHeight="1">
      <c r="A10" s="79" t="s">
        <v>244</v>
      </c>
      <c r="B10" s="79"/>
      <c r="C10" s="79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79" t="s">
        <v>245</v>
      </c>
      <c r="O10" s="79"/>
      <c r="P10" s="79"/>
      <c r="Q10" s="79"/>
      <c r="R10" s="79" t="s">
        <v>246</v>
      </c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79"/>
      <c r="AE10" s="79"/>
      <c r="AF10" s="79"/>
      <c r="AG10" s="79"/>
      <c r="AH10" s="79"/>
    </row>
    <row r="11" spans="1:34" s="72" customFormat="1" ht="30" customHeight="1">
      <c r="A11" s="79" t="s">
        <v>246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79"/>
      <c r="P11" s="79"/>
      <c r="Q11" s="79"/>
      <c r="R11" s="79" t="s">
        <v>247</v>
      </c>
      <c r="S11" s="79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s="72" customFormat="1" ht="30" customHeight="1">
      <c r="A12" s="79" t="s">
        <v>247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9"/>
      <c r="S12" s="79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s="72" customFormat="1" ht="30" customHeight="1">
      <c r="A13" s="82"/>
      <c r="B13" s="8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0" t="s">
        <v>153</v>
      </c>
      <c r="S13" s="40"/>
      <c r="T13" s="40"/>
      <c r="U13" s="40"/>
      <c r="V13" s="40"/>
      <c r="W13" s="28">
        <f>'填寫核銷'!$C$11</f>
        <v>0</v>
      </c>
      <c r="X13" s="28"/>
      <c r="Y13" s="28"/>
      <c r="Z13" s="42" t="s">
        <v>47</v>
      </c>
      <c r="AA13" s="28">
        <f>'填寫核銷'!$E$11</f>
        <v>0</v>
      </c>
      <c r="AB13" s="28"/>
      <c r="AC13" s="28"/>
      <c r="AD13" s="42" t="s">
        <v>48</v>
      </c>
      <c r="AE13" s="28">
        <f>'填寫核銷'!$G$11</f>
        <v>0</v>
      </c>
      <c r="AF13" s="28"/>
      <c r="AG13" s="28"/>
      <c r="AH13" s="42" t="s">
        <v>49</v>
      </c>
    </row>
    <row r="14" spans="1:34" ht="25.5" customHeight="1">
      <c r="A14" s="40" t="s">
        <v>153</v>
      </c>
      <c r="B14" s="40"/>
      <c r="C14" s="40"/>
      <c r="D14" s="40"/>
      <c r="E14" s="40"/>
      <c r="F14" s="28">
        <f>'填寫核銷'!$C$11</f>
        <v>0</v>
      </c>
      <c r="G14" s="28"/>
      <c r="H14" s="28"/>
      <c r="I14" s="42" t="s">
        <v>47</v>
      </c>
      <c r="J14" s="28">
        <f>'填寫核銷'!$E$11</f>
        <v>0</v>
      </c>
      <c r="K14" s="28"/>
      <c r="L14" s="28"/>
      <c r="M14" s="42" t="s">
        <v>48</v>
      </c>
      <c r="N14" s="28">
        <f>'填寫核銷'!$G$11</f>
        <v>0</v>
      </c>
      <c r="O14" s="28"/>
      <c r="P14" s="28"/>
      <c r="Q14" s="42" t="s">
        <v>49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256" ht="13.5" customHeight="1">
      <c r="A15" s="83"/>
      <c r="B15" s="83"/>
      <c r="C15" s="83"/>
      <c r="D15" s="83"/>
      <c r="E15" s="83"/>
      <c r="F15" s="84"/>
      <c r="G15" s="84"/>
      <c r="H15" s="84"/>
      <c r="I15" s="92"/>
      <c r="J15" s="84"/>
      <c r="K15" s="84"/>
      <c r="L15" s="84"/>
      <c r="M15" s="92"/>
      <c r="N15" s="84"/>
      <c r="O15" s="84"/>
      <c r="P15" s="84"/>
      <c r="Q15" s="92"/>
      <c r="R15" s="83"/>
      <c r="S15" s="83"/>
      <c r="T15" s="83"/>
      <c r="U15" s="83"/>
      <c r="V15" s="83"/>
      <c r="W15" s="84"/>
      <c r="X15" s="84"/>
      <c r="Y15" s="84"/>
      <c r="Z15" s="92"/>
      <c r="AA15" s="84"/>
      <c r="AB15" s="84"/>
      <c r="AC15" s="84"/>
      <c r="AD15" s="92"/>
      <c r="AE15" s="84"/>
      <c r="AF15" s="84"/>
      <c r="AG15" s="84"/>
      <c r="AH15" s="9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4" s="73" customFormat="1" ht="19.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5" t="s">
        <v>228</v>
      </c>
      <c r="Q16" s="66"/>
      <c r="R16" s="25" t="str">
        <f>'明細表'!$A$1</f>
        <v>113-02版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85" t="s">
        <v>229</v>
      </c>
      <c r="AH16" s="66"/>
    </row>
    <row r="17" spans="1:34" s="73" customFormat="1" ht="30">
      <c r="A17" s="74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 t="s">
        <v>231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s="71" customFormat="1" ht="30" customHeight="1">
      <c r="A18" s="75" t="s">
        <v>232</v>
      </c>
      <c r="B18" s="75"/>
      <c r="C18" s="75"/>
      <c r="D18" s="28">
        <f>'填寫核銷'!$C$2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86" t="s">
        <v>233</v>
      </c>
      <c r="Q18" s="86"/>
      <c r="R18" s="75" t="s">
        <v>232</v>
      </c>
      <c r="S18" s="75"/>
      <c r="T18" s="75"/>
      <c r="U18" s="28">
        <f>'填寫核銷'!$C$2</f>
        <v>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6" t="s">
        <v>233</v>
      </c>
      <c r="AH18" s="86"/>
    </row>
    <row r="19" spans="1:34" s="73" customFormat="1" ht="30" customHeight="1">
      <c r="A19" s="28">
        <f>'填寫核銷'!$C$3</f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3"/>
      <c r="N19" s="93"/>
      <c r="O19" s="93"/>
      <c r="P19" s="86" t="s">
        <v>92</v>
      </c>
      <c r="Q19" s="86"/>
      <c r="R19" s="28">
        <f>'填寫核銷'!$C$3</f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86" t="s">
        <v>92</v>
      </c>
      <c r="AH19" s="86"/>
    </row>
    <row r="20" spans="1:34" s="73" customFormat="1" ht="30" customHeight="1">
      <c r="A20" s="31"/>
      <c r="B20" s="31"/>
      <c r="C20" s="31"/>
      <c r="D20" s="31"/>
      <c r="E20" s="76" t="s">
        <v>234</v>
      </c>
      <c r="F20" s="76"/>
      <c r="G20" s="76"/>
      <c r="H20" s="76"/>
      <c r="I20" s="76"/>
      <c r="J20" s="76"/>
      <c r="K20" s="76"/>
      <c r="L20" s="94"/>
      <c r="M20" s="94"/>
      <c r="N20" s="94"/>
      <c r="O20" s="94"/>
      <c r="P20" s="87" t="s">
        <v>235</v>
      </c>
      <c r="Q20" s="87"/>
      <c r="R20" s="31"/>
      <c r="S20" s="31"/>
      <c r="T20" s="31"/>
      <c r="U20" s="31"/>
      <c r="V20" s="76" t="s">
        <v>234</v>
      </c>
      <c r="W20" s="76"/>
      <c r="X20" s="76"/>
      <c r="Y20" s="76"/>
      <c r="Z20" s="76"/>
      <c r="AA20" s="76"/>
      <c r="AB20" s="76"/>
      <c r="AC20" s="52"/>
      <c r="AD20" s="52"/>
      <c r="AE20" s="52"/>
      <c r="AF20" s="52"/>
      <c r="AG20" s="87" t="s">
        <v>235</v>
      </c>
      <c r="AH20" s="87"/>
    </row>
    <row r="21" spans="1:34" s="71" customFormat="1" ht="30" customHeight="1">
      <c r="A21" s="40" t="s">
        <v>236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88" t="s">
        <v>75</v>
      </c>
      <c r="N21" s="88"/>
      <c r="O21" s="89"/>
      <c r="P21" s="89"/>
      <c r="Q21" s="95" t="s">
        <v>237</v>
      </c>
      <c r="R21" s="40" t="s">
        <v>236</v>
      </c>
      <c r="S21" s="40"/>
      <c r="T21" s="40"/>
      <c r="U21" s="77"/>
      <c r="V21" s="77"/>
      <c r="W21" s="77"/>
      <c r="X21" s="77"/>
      <c r="Y21" s="77"/>
      <c r="Z21" s="77"/>
      <c r="AA21" s="77"/>
      <c r="AB21" s="77"/>
      <c r="AC21" s="77"/>
      <c r="AD21" s="88"/>
      <c r="AE21" s="88"/>
      <c r="AF21" s="89"/>
      <c r="AG21" s="89"/>
      <c r="AH21" s="95"/>
    </row>
    <row r="22" spans="1:34" s="71" customFormat="1" ht="45" customHeight="1">
      <c r="A22" s="40" t="s">
        <v>238</v>
      </c>
      <c r="B22" s="40"/>
      <c r="C22" s="40"/>
      <c r="D22" s="77"/>
      <c r="E22" s="77"/>
      <c r="F22" s="77"/>
      <c r="G22" s="77"/>
      <c r="H22" s="77"/>
      <c r="I22" s="77"/>
      <c r="J22" s="77"/>
      <c r="K22" s="77"/>
      <c r="L22" s="77"/>
      <c r="M22" s="88"/>
      <c r="N22" s="88"/>
      <c r="O22" s="89"/>
      <c r="P22" s="89"/>
      <c r="Q22" s="95"/>
      <c r="R22" s="55" t="s">
        <v>239</v>
      </c>
      <c r="S22" s="55"/>
      <c r="T22" s="55"/>
      <c r="U22" s="55"/>
      <c r="V22" s="55"/>
      <c r="W22" s="78" t="s">
        <v>240</v>
      </c>
      <c r="X22" s="78"/>
      <c r="Y22" s="78"/>
      <c r="Z22" s="78"/>
      <c r="AA22" s="78"/>
      <c r="AB22" s="78"/>
      <c r="AC22" s="90">
        <f>AC20*2.11%</f>
        <v>0</v>
      </c>
      <c r="AD22" s="90"/>
      <c r="AE22" s="90"/>
      <c r="AF22" s="78" t="s">
        <v>241</v>
      </c>
      <c r="AG22" s="78"/>
      <c r="AH22" s="95"/>
    </row>
    <row r="23" spans="1:34" s="71" customFormat="1" ht="40.5" customHeight="1">
      <c r="A23" s="38" t="s">
        <v>239</v>
      </c>
      <c r="B23" s="38"/>
      <c r="C23" s="38"/>
      <c r="D23" s="38"/>
      <c r="E23" s="38"/>
      <c r="F23" s="78" t="s">
        <v>240</v>
      </c>
      <c r="G23" s="78"/>
      <c r="H23" s="78"/>
      <c r="I23" s="78"/>
      <c r="J23" s="78"/>
      <c r="K23" s="78"/>
      <c r="L23" s="90">
        <f>L20*2.11%</f>
        <v>0</v>
      </c>
      <c r="M23" s="90"/>
      <c r="N23" s="90"/>
      <c r="O23" s="78" t="s">
        <v>241</v>
      </c>
      <c r="P23" s="78"/>
      <c r="Q23" s="96"/>
      <c r="R23" s="55" t="s">
        <v>242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2" t="s">
        <v>243</v>
      </c>
      <c r="AD23" s="42"/>
      <c r="AE23" s="91">
        <f>ROUNDDOWN((AC19*0.4%),0)</f>
        <v>0</v>
      </c>
      <c r="AF23" s="91"/>
      <c r="AG23" s="42" t="s">
        <v>192</v>
      </c>
      <c r="AH23" s="86"/>
    </row>
    <row r="24" spans="1:32" s="42" customFormat="1" ht="24" customHeight="1">
      <c r="A24" s="42" t="s">
        <v>242</v>
      </c>
      <c r="L24" s="42" t="s">
        <v>243</v>
      </c>
      <c r="N24" s="91">
        <f>ROUNDDOWN((L20*0.4%),0)</f>
        <v>0</v>
      </c>
      <c r="O24" s="91"/>
      <c r="P24" s="42" t="s">
        <v>192</v>
      </c>
      <c r="R24" s="79" t="s">
        <v>244</v>
      </c>
      <c r="S24" s="79"/>
      <c r="T24" s="79"/>
      <c r="U24" s="80"/>
      <c r="V24" s="80"/>
      <c r="W24" s="80"/>
      <c r="X24" s="80"/>
      <c r="Y24" s="80"/>
      <c r="Z24" s="80"/>
      <c r="AA24" s="80"/>
      <c r="AE24" s="79" t="s">
        <v>245</v>
      </c>
      <c r="AF24" s="79"/>
    </row>
    <row r="25" spans="1:34" s="72" customFormat="1" ht="30" customHeight="1">
      <c r="A25" s="79" t="s">
        <v>244</v>
      </c>
      <c r="B25" s="79"/>
      <c r="C25" s="79"/>
      <c r="D25" s="80"/>
      <c r="E25" s="80"/>
      <c r="F25" s="80"/>
      <c r="G25" s="80"/>
      <c r="H25" s="80"/>
      <c r="I25" s="80"/>
      <c r="J25" s="80"/>
      <c r="K25" s="79"/>
      <c r="L25" s="79"/>
      <c r="M25" s="79"/>
      <c r="N25" s="79" t="s">
        <v>245</v>
      </c>
      <c r="O25" s="79"/>
      <c r="P25" s="79"/>
      <c r="Q25" s="79"/>
      <c r="R25" s="79" t="s">
        <v>246</v>
      </c>
      <c r="S25" s="79"/>
      <c r="T25" s="79"/>
      <c r="U25" s="79"/>
      <c r="V25" s="80"/>
      <c r="W25" s="80"/>
      <c r="X25" s="80"/>
      <c r="Y25" s="80"/>
      <c r="Z25" s="80"/>
      <c r="AA25" s="80"/>
      <c r="AB25" s="80"/>
      <c r="AC25" s="80"/>
      <c r="AD25" s="79"/>
      <c r="AE25" s="79"/>
      <c r="AF25" s="79"/>
      <c r="AG25" s="79"/>
      <c r="AH25" s="79"/>
    </row>
    <row r="26" spans="1:34" s="72" customFormat="1" ht="30" customHeight="1">
      <c r="A26" s="79" t="s">
        <v>246</v>
      </c>
      <c r="B26" s="79"/>
      <c r="C26" s="79"/>
      <c r="D26" s="79"/>
      <c r="E26" s="80"/>
      <c r="F26" s="80"/>
      <c r="G26" s="80"/>
      <c r="H26" s="80"/>
      <c r="I26" s="80"/>
      <c r="J26" s="80"/>
      <c r="K26" s="80"/>
      <c r="L26" s="80"/>
      <c r="M26" s="86"/>
      <c r="N26" s="86"/>
      <c r="O26" s="79"/>
      <c r="P26" s="79"/>
      <c r="Q26" s="79"/>
      <c r="R26" s="79" t="s">
        <v>247</v>
      </c>
      <c r="S26" s="79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s="72" customFormat="1" ht="30" customHeight="1">
      <c r="A27" s="79" t="s">
        <v>247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79"/>
      <c r="S27" s="79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72" customFormat="1" ht="30" customHeight="1">
      <c r="A28" s="8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40" t="s">
        <v>153</v>
      </c>
      <c r="S28" s="40"/>
      <c r="T28" s="40"/>
      <c r="U28" s="40"/>
      <c r="V28" s="40"/>
      <c r="W28" s="28">
        <f>'填寫核銷'!$C$11</f>
        <v>0</v>
      </c>
      <c r="X28" s="28"/>
      <c r="Y28" s="28"/>
      <c r="Z28" s="42" t="s">
        <v>47</v>
      </c>
      <c r="AA28" s="28">
        <f>'填寫核銷'!$E$11</f>
        <v>0</v>
      </c>
      <c r="AB28" s="28"/>
      <c r="AC28" s="28"/>
      <c r="AD28" s="42" t="s">
        <v>48</v>
      </c>
      <c r="AE28" s="28">
        <f>'填寫核銷'!$G$11</f>
        <v>0</v>
      </c>
      <c r="AF28" s="28"/>
      <c r="AG28" s="28"/>
      <c r="AH28" s="42" t="s">
        <v>49</v>
      </c>
    </row>
    <row r="29" spans="1:34" s="73" customFormat="1" ht="30" customHeight="1">
      <c r="A29" s="40" t="s">
        <v>153</v>
      </c>
      <c r="B29" s="40"/>
      <c r="C29" s="40"/>
      <c r="D29" s="40"/>
      <c r="E29" s="40"/>
      <c r="F29" s="28">
        <f>'填寫核銷'!$C$11</f>
        <v>0</v>
      </c>
      <c r="G29" s="28"/>
      <c r="H29" s="28"/>
      <c r="I29" s="42" t="s">
        <v>47</v>
      </c>
      <c r="J29" s="28">
        <f>'填寫核銷'!$E$11</f>
        <v>0</v>
      </c>
      <c r="K29" s="28"/>
      <c r="L29" s="28"/>
      <c r="M29" s="42" t="s">
        <v>48</v>
      </c>
      <c r="N29" s="28">
        <f>'填寫核銷'!$G$11</f>
        <v>0</v>
      </c>
      <c r="O29" s="28"/>
      <c r="P29" s="28"/>
      <c r="Q29" s="42" t="s">
        <v>49</v>
      </c>
      <c r="R29" s="40"/>
      <c r="S29" s="40"/>
      <c r="T29" s="40"/>
      <c r="U29" s="40"/>
      <c r="V29" s="40"/>
      <c r="W29" s="28"/>
      <c r="X29" s="28"/>
      <c r="Y29" s="28"/>
      <c r="Z29" s="42"/>
      <c r="AA29" s="28"/>
      <c r="AB29" s="28"/>
      <c r="AC29" s="28"/>
      <c r="AD29" s="42"/>
      <c r="AE29" s="28"/>
      <c r="AF29" s="28"/>
      <c r="AG29" s="28"/>
      <c r="AH29" s="42"/>
    </row>
    <row r="30" spans="1:17" ht="10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</sheetData>
  <sheetProtection selectLockedCells="1"/>
  <mergeCells count="143">
    <mergeCell ref="A2:Q2"/>
    <mergeCell ref="R2:AH2"/>
    <mergeCell ref="A3:C3"/>
    <mergeCell ref="D3:O3"/>
    <mergeCell ref="P3:Q3"/>
    <mergeCell ref="R3:T3"/>
    <mergeCell ref="U3:AF3"/>
    <mergeCell ref="AG3:AH3"/>
    <mergeCell ref="A4:O4"/>
    <mergeCell ref="P4:Q4"/>
    <mergeCell ref="R4:AF4"/>
    <mergeCell ref="AG4:AH4"/>
    <mergeCell ref="A5:D5"/>
    <mergeCell ref="E5:K5"/>
    <mergeCell ref="L5:O5"/>
    <mergeCell ref="R5:U5"/>
    <mergeCell ref="V5:AB5"/>
    <mergeCell ref="AC5:AF5"/>
    <mergeCell ref="A6:C6"/>
    <mergeCell ref="D6:L6"/>
    <mergeCell ref="R6:T6"/>
    <mergeCell ref="U6:AC6"/>
    <mergeCell ref="A7:C7"/>
    <mergeCell ref="D7:L7"/>
    <mergeCell ref="R7:V7"/>
    <mergeCell ref="W7:AB7"/>
    <mergeCell ref="AC7:AE7"/>
    <mergeCell ref="AF7:AG7"/>
    <mergeCell ref="A8:E8"/>
    <mergeCell ref="F8:K8"/>
    <mergeCell ref="L8:N8"/>
    <mergeCell ref="O8:P8"/>
    <mergeCell ref="R8:AB8"/>
    <mergeCell ref="AC8:AD8"/>
    <mergeCell ref="AE8:AF8"/>
    <mergeCell ref="A9:K9"/>
    <mergeCell ref="L9:M9"/>
    <mergeCell ref="N9:O9"/>
    <mergeCell ref="R9:T9"/>
    <mergeCell ref="U9:AA9"/>
    <mergeCell ref="AC9:AD9"/>
    <mergeCell ref="AE9:AF9"/>
    <mergeCell ref="A10:C10"/>
    <mergeCell ref="D10:J10"/>
    <mergeCell ref="K10:L10"/>
    <mergeCell ref="N10:O10"/>
    <mergeCell ref="R10:U10"/>
    <mergeCell ref="V10:AC10"/>
    <mergeCell ref="AE10:AF10"/>
    <mergeCell ref="A11:D11"/>
    <mergeCell ref="E11:L11"/>
    <mergeCell ref="T11:AH11"/>
    <mergeCell ref="C12:Q12"/>
    <mergeCell ref="T12:AH12"/>
    <mergeCell ref="C13:Q13"/>
    <mergeCell ref="R13:V13"/>
    <mergeCell ref="W13:Y13"/>
    <mergeCell ref="AA13:AC13"/>
    <mergeCell ref="AE13:AG13"/>
    <mergeCell ref="A14:E14"/>
    <mergeCell ref="F14:H14"/>
    <mergeCell ref="J14:L14"/>
    <mergeCell ref="N14:P14"/>
    <mergeCell ref="R14:V14"/>
    <mergeCell ref="W14:AA14"/>
    <mergeCell ref="AB14:AF14"/>
    <mergeCell ref="AG14:AH14"/>
    <mergeCell ref="A17:Q17"/>
    <mergeCell ref="R17:AH17"/>
    <mergeCell ref="A18:C18"/>
    <mergeCell ref="D18:O18"/>
    <mergeCell ref="P18:Q18"/>
    <mergeCell ref="R18:T18"/>
    <mergeCell ref="U18:AF18"/>
    <mergeCell ref="AG18:AH18"/>
    <mergeCell ref="A19:L19"/>
    <mergeCell ref="M19:O19"/>
    <mergeCell ref="P19:Q19"/>
    <mergeCell ref="R19:AF19"/>
    <mergeCell ref="AG19:AH19"/>
    <mergeCell ref="A20:D20"/>
    <mergeCell ref="E20:K20"/>
    <mergeCell ref="L20:O20"/>
    <mergeCell ref="R20:U20"/>
    <mergeCell ref="V20:AB20"/>
    <mergeCell ref="AC20:AF20"/>
    <mergeCell ref="A21:C21"/>
    <mergeCell ref="D21:L21"/>
    <mergeCell ref="R21:T21"/>
    <mergeCell ref="U21:AC21"/>
    <mergeCell ref="A22:C22"/>
    <mergeCell ref="D22:L22"/>
    <mergeCell ref="R22:V22"/>
    <mergeCell ref="W22:AB22"/>
    <mergeCell ref="AC22:AE22"/>
    <mergeCell ref="AF22:AG22"/>
    <mergeCell ref="A23:E23"/>
    <mergeCell ref="F23:K23"/>
    <mergeCell ref="L23:N23"/>
    <mergeCell ref="O23:P23"/>
    <mergeCell ref="R23:AB23"/>
    <mergeCell ref="AC23:AD23"/>
    <mergeCell ref="AE23:AF23"/>
    <mergeCell ref="A24:K24"/>
    <mergeCell ref="L24:M24"/>
    <mergeCell ref="N24:O24"/>
    <mergeCell ref="R24:T24"/>
    <mergeCell ref="U24:AA24"/>
    <mergeCell ref="AC24:AD24"/>
    <mergeCell ref="AE24:AF24"/>
    <mergeCell ref="A25:C25"/>
    <mergeCell ref="D25:J25"/>
    <mergeCell ref="K25:L25"/>
    <mergeCell ref="N25:O25"/>
    <mergeCell ref="R25:U25"/>
    <mergeCell ref="V25:AC25"/>
    <mergeCell ref="AE25:AF25"/>
    <mergeCell ref="A26:D26"/>
    <mergeCell ref="E26:L26"/>
    <mergeCell ref="T26:AH26"/>
    <mergeCell ref="C27:Q27"/>
    <mergeCell ref="T27:AH27"/>
    <mergeCell ref="C28:Q28"/>
    <mergeCell ref="R28:V28"/>
    <mergeCell ref="W28:Y28"/>
    <mergeCell ref="AA28:AC28"/>
    <mergeCell ref="AE28:AG28"/>
    <mergeCell ref="A29:E29"/>
    <mergeCell ref="F29:H29"/>
    <mergeCell ref="J29:L29"/>
    <mergeCell ref="N29:P29"/>
    <mergeCell ref="R29:V29"/>
    <mergeCell ref="W29:Y29"/>
    <mergeCell ref="AA29:AC29"/>
    <mergeCell ref="AE29:AG29"/>
    <mergeCell ref="Q6:Q7"/>
    <mergeCell ref="Q21:Q22"/>
    <mergeCell ref="AH6:AH7"/>
    <mergeCell ref="AH21:AH22"/>
    <mergeCell ref="M6:N7"/>
    <mergeCell ref="O6:P7"/>
    <mergeCell ref="M21:N22"/>
    <mergeCell ref="O21:P22"/>
  </mergeCells>
  <conditionalFormatting sqref="D3:O3">
    <cfRule type="expression" priority="26" dxfId="10" stopIfTrue="1">
      <formula>$D$3=0</formula>
    </cfRule>
  </conditionalFormatting>
  <conditionalFormatting sqref="U3:AF3">
    <cfRule type="expression" priority="11" dxfId="10" stopIfTrue="1">
      <formula>$D$3=0</formula>
    </cfRule>
  </conditionalFormatting>
  <conditionalFormatting sqref="A4">
    <cfRule type="expression" priority="27" dxfId="10" stopIfTrue="1">
      <formula>$D$3=0</formula>
    </cfRule>
  </conditionalFormatting>
  <conditionalFormatting sqref="R4">
    <cfRule type="expression" priority="12" dxfId="10" stopIfTrue="1">
      <formula>$D$3=0</formula>
    </cfRule>
  </conditionalFormatting>
  <conditionalFormatting sqref="A5:D5">
    <cfRule type="expression" priority="28" dxfId="10" stopIfTrue="1">
      <formula>$A$5=0</formula>
    </cfRule>
  </conditionalFormatting>
  <conditionalFormatting sqref="R5:U5">
    <cfRule type="expression" priority="13" dxfId="10" stopIfTrue="1">
      <formula>$A$5=0</formula>
    </cfRule>
  </conditionalFormatting>
  <conditionalFormatting sqref="AF6:AG6">
    <cfRule type="cellIs" priority="23" dxfId="11" operator="greaterThanOrEqual" stopIfTrue="1">
      <formula>0</formula>
    </cfRule>
  </conditionalFormatting>
  <conditionalFormatting sqref="W13:Y13">
    <cfRule type="expression" priority="8" dxfId="10" stopIfTrue="1">
      <formula>$D$3=0</formula>
    </cfRule>
  </conditionalFormatting>
  <conditionalFormatting sqref="AA13:AC13">
    <cfRule type="expression" priority="9" dxfId="10" stopIfTrue="1">
      <formula>$D$3=0</formula>
    </cfRule>
  </conditionalFormatting>
  <conditionalFormatting sqref="AE13:AG13">
    <cfRule type="expression" priority="10" dxfId="10" stopIfTrue="1">
      <formula>$D$3=0</formula>
    </cfRule>
  </conditionalFormatting>
  <conditionalFormatting sqref="F14:H14">
    <cfRule type="expression" priority="29" dxfId="10" stopIfTrue="1">
      <formula>$D$3=0</formula>
    </cfRule>
  </conditionalFormatting>
  <conditionalFormatting sqref="J14:L14">
    <cfRule type="expression" priority="30" dxfId="10" stopIfTrue="1">
      <formula>$D$3=0</formula>
    </cfRule>
  </conditionalFormatting>
  <conditionalFormatting sqref="N14:P14">
    <cfRule type="expression" priority="31" dxfId="10" stopIfTrue="1">
      <formula>$D$3=0</formula>
    </cfRule>
  </conditionalFormatting>
  <conditionalFormatting sqref="U18:AF18">
    <cfRule type="expression" priority="4" dxfId="10" stopIfTrue="1">
      <formula>$D$3=0</formula>
    </cfRule>
  </conditionalFormatting>
  <conditionalFormatting sqref="A19:O19">
    <cfRule type="expression" priority="32" dxfId="10" stopIfTrue="1">
      <formula>$D$3=0</formula>
    </cfRule>
  </conditionalFormatting>
  <conditionalFormatting sqref="R19">
    <cfRule type="expression" priority="5" dxfId="10" stopIfTrue="1">
      <formula>$D$3=0</formula>
    </cfRule>
  </conditionalFormatting>
  <conditionalFormatting sqref="AF21:AG21">
    <cfRule type="cellIs" priority="7" dxfId="11" operator="greaterThanOrEqual" stopIfTrue="1">
      <formula>0</formula>
    </cfRule>
  </conditionalFormatting>
  <conditionalFormatting sqref="W28:Y28">
    <cfRule type="expression" priority="1" dxfId="10" stopIfTrue="1">
      <formula>$D$3=0</formula>
    </cfRule>
  </conditionalFormatting>
  <conditionalFormatting sqref="AA28:AC28">
    <cfRule type="expression" priority="2" dxfId="10" stopIfTrue="1">
      <formula>$D$3=0</formula>
    </cfRule>
  </conditionalFormatting>
  <conditionalFormatting sqref="AE28:AG28">
    <cfRule type="expression" priority="3" dxfId="10" stopIfTrue="1">
      <formula>$D$3=0</formula>
    </cfRule>
  </conditionalFormatting>
  <conditionalFormatting sqref="F29:H29">
    <cfRule type="expression" priority="35" dxfId="10" stopIfTrue="1">
      <formula>$D$3=0</formula>
    </cfRule>
  </conditionalFormatting>
  <conditionalFormatting sqref="J29:L29">
    <cfRule type="expression" priority="36" dxfId="10" stopIfTrue="1">
      <formula>$D$3=0</formula>
    </cfRule>
  </conditionalFormatting>
  <conditionalFormatting sqref="N29:P29">
    <cfRule type="expression" priority="37" dxfId="10" stopIfTrue="1">
      <formula>$D$3=0</formula>
    </cfRule>
  </conditionalFormatting>
  <conditionalFormatting sqref="W29:Y29">
    <cfRule type="expression" priority="20" dxfId="10" stopIfTrue="1">
      <formula>$D$3=0</formula>
    </cfRule>
  </conditionalFormatting>
  <conditionalFormatting sqref="AA29:AC29">
    <cfRule type="expression" priority="21" dxfId="10" stopIfTrue="1">
      <formula>$D$3=0</formula>
    </cfRule>
  </conditionalFormatting>
  <conditionalFormatting sqref="AE29:AG29">
    <cfRule type="expression" priority="22" dxfId="10" stopIfTrue="1">
      <formula>$D$3=0</formula>
    </cfRule>
  </conditionalFormatting>
  <conditionalFormatting sqref="O6:P7">
    <cfRule type="cellIs" priority="38" dxfId="11" operator="greaterThanOrEqual" stopIfTrue="1">
      <formula>0</formula>
    </cfRule>
  </conditionalFormatting>
  <conditionalFormatting sqref="D18:O19">
    <cfRule type="expression" priority="39" dxfId="10" stopIfTrue="1">
      <formula>$D$3=0</formula>
    </cfRule>
  </conditionalFormatting>
  <conditionalFormatting sqref="A20:D21">
    <cfRule type="expression" priority="33" dxfId="10" stopIfTrue="1">
      <formula>$A$20=0</formula>
    </cfRule>
  </conditionalFormatting>
  <conditionalFormatting sqref="L20:O21">
    <cfRule type="expression" priority="34" dxfId="10" stopIfTrue="1">
      <formula>$L$20=0</formula>
    </cfRule>
  </conditionalFormatting>
  <conditionalFormatting sqref="R20:U21">
    <cfRule type="expression" priority="6" dxfId="10" stopIfTrue="1">
      <formula>$A$5=0</formula>
    </cfRule>
  </conditionalFormatting>
  <conditionalFormatting sqref="O21:P22">
    <cfRule type="cellIs" priority="40" dxfId="11" operator="greaterThanOrEqual" stopIfTrue="1">
      <formula>0</formula>
    </cfRule>
  </conditionalFormatting>
  <printOptions horizontalCentered="1"/>
  <pageMargins left="0" right="0" top="0" bottom="0" header="0.51" footer="0.51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B6" sqref="B6:D6"/>
    </sheetView>
  </sheetViews>
  <sheetFormatPr defaultColWidth="7.875" defaultRowHeight="30" customHeight="1"/>
  <cols>
    <col min="1" max="32" width="5.75390625" style="24" customWidth="1"/>
    <col min="33" max="42" width="4.625" style="24" customWidth="1"/>
    <col min="43" max="64" width="9.00390625" style="24" customWidth="1"/>
    <col min="65" max="192" width="8.875" style="24" customWidth="1"/>
    <col min="193" max="222" width="9.00390625" style="24" customWidth="1"/>
    <col min="223" max="16384" width="8.875" style="24" customWidth="1"/>
  </cols>
  <sheetData>
    <row r="1" spans="1:32" ht="30" customHeight="1">
      <c r="A1" s="25" t="str">
        <f>'明細表'!$A$1</f>
        <v>113-02版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8" t="s">
        <v>248</v>
      </c>
      <c r="P1" s="23"/>
      <c r="Q1" s="66" t="str">
        <f>'明細表'!$A$1</f>
        <v>113-02版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8" t="s">
        <v>248</v>
      </c>
      <c r="AF1" s="23"/>
    </row>
    <row r="2" spans="1:35" ht="30" customHeight="1">
      <c r="A2" s="26" t="s">
        <v>249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249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7"/>
      <c r="AH2" s="67"/>
      <c r="AI2" s="67"/>
    </row>
    <row r="3" spans="1:35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3"/>
      <c r="AH3" s="23"/>
      <c r="AI3" s="23"/>
    </row>
    <row r="4" spans="1:35" ht="30" customHeight="1">
      <c r="A4" s="28">
        <f>'填寫核銷'!$C$2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250</v>
      </c>
      <c r="N4" s="29"/>
      <c r="O4" s="29"/>
      <c r="P4" s="29"/>
      <c r="Q4" s="28">
        <f>'填寫核銷'!$C$2</f>
        <v>0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250</v>
      </c>
      <c r="AD4" s="29"/>
      <c r="AE4" s="29"/>
      <c r="AF4" s="29"/>
      <c r="AG4" s="50"/>
      <c r="AH4" s="50"/>
      <c r="AI4" s="50"/>
    </row>
    <row r="5" spans="1:35" ht="30" customHeight="1">
      <c r="A5" s="29" t="s">
        <v>251</v>
      </c>
      <c r="B5" s="29"/>
      <c r="C5" s="29"/>
      <c r="D5" s="28">
        <f>'填寫核銷'!$C$3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9"/>
      <c r="P5" s="50" t="s">
        <v>252</v>
      </c>
      <c r="Q5" s="29" t="s">
        <v>251</v>
      </c>
      <c r="R5" s="29"/>
      <c r="S5" s="29"/>
      <c r="T5" s="28">
        <f>'填寫核銷'!$C$3</f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9"/>
      <c r="AF5" s="50" t="s">
        <v>252</v>
      </c>
      <c r="AG5" s="68"/>
      <c r="AH5" s="68"/>
      <c r="AI5" s="68"/>
    </row>
    <row r="6" spans="1:35" ht="30" customHeight="1">
      <c r="A6" s="30" t="s">
        <v>253</v>
      </c>
      <c r="B6" s="31"/>
      <c r="C6" s="31"/>
      <c r="D6" s="31"/>
      <c r="E6" s="30" t="s">
        <v>254</v>
      </c>
      <c r="F6" s="31"/>
      <c r="G6" s="31"/>
      <c r="H6" s="31"/>
      <c r="I6" s="51" t="s">
        <v>255</v>
      </c>
      <c r="J6" s="51"/>
      <c r="K6" s="51"/>
      <c r="L6" s="51"/>
      <c r="M6" s="52"/>
      <c r="N6" s="52"/>
      <c r="O6" s="52"/>
      <c r="P6" s="50" t="s">
        <v>192</v>
      </c>
      <c r="Q6" s="30" t="s">
        <v>253</v>
      </c>
      <c r="R6" s="31"/>
      <c r="S6" s="31"/>
      <c r="T6" s="31"/>
      <c r="U6" s="30" t="s">
        <v>254</v>
      </c>
      <c r="V6" s="31"/>
      <c r="W6" s="31"/>
      <c r="X6" s="31"/>
      <c r="Y6" s="51" t="s">
        <v>255</v>
      </c>
      <c r="Z6" s="51"/>
      <c r="AA6" s="51"/>
      <c r="AB6" s="51"/>
      <c r="AC6" s="52"/>
      <c r="AD6" s="52"/>
      <c r="AE6" s="52"/>
      <c r="AF6" s="50" t="s">
        <v>192</v>
      </c>
      <c r="AG6" s="69"/>
      <c r="AH6" s="70"/>
      <c r="AI6" s="70"/>
    </row>
    <row r="7" spans="1:35" ht="30" customHeight="1">
      <c r="A7" s="32" t="s">
        <v>256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256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0"/>
      <c r="AH7" s="50"/>
      <c r="AI7" s="50"/>
    </row>
    <row r="8" spans="1:35" ht="30" customHeight="1">
      <c r="A8" s="29" t="s">
        <v>257</v>
      </c>
      <c r="B8" s="29"/>
      <c r="C8" s="29"/>
      <c r="D8" s="29"/>
      <c r="E8" s="29"/>
      <c r="F8" s="29"/>
      <c r="G8" s="29"/>
      <c r="H8" s="33"/>
      <c r="I8" s="33"/>
      <c r="J8" s="33"/>
      <c r="K8" s="33"/>
      <c r="L8" s="33"/>
      <c r="M8" s="33"/>
      <c r="N8" s="33"/>
      <c r="O8" s="33"/>
      <c r="P8" s="33"/>
      <c r="Q8" s="29" t="s">
        <v>257</v>
      </c>
      <c r="R8" s="29"/>
      <c r="S8" s="29"/>
      <c r="T8" s="29"/>
      <c r="U8" s="29"/>
      <c r="V8" s="29"/>
      <c r="W8" s="29"/>
      <c r="X8" s="33"/>
      <c r="Y8" s="33"/>
      <c r="Z8" s="33"/>
      <c r="AA8" s="33"/>
      <c r="AB8" s="33"/>
      <c r="AC8" s="33"/>
      <c r="AD8" s="33"/>
      <c r="AE8" s="33"/>
      <c r="AF8" s="33"/>
      <c r="AG8" s="50"/>
      <c r="AH8" s="50"/>
      <c r="AI8" s="50"/>
    </row>
    <row r="9" spans="1:35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3"/>
      <c r="AI9" s="23"/>
    </row>
    <row r="10" spans="1:35" ht="30" customHeight="1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5"/>
      <c r="N10" s="53"/>
      <c r="O10" s="54"/>
      <c r="P10" s="5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53"/>
      <c r="AE10" s="54"/>
      <c r="AF10" s="54"/>
      <c r="AG10" s="23"/>
      <c r="AH10" s="23"/>
      <c r="AI10" s="23"/>
    </row>
    <row r="11" spans="1:35" ht="30" customHeight="1">
      <c r="A11" s="34"/>
      <c r="B11" s="36" t="s">
        <v>117</v>
      </c>
      <c r="C11" s="36"/>
      <c r="D11" s="34"/>
      <c r="E11" s="34"/>
      <c r="F11" s="34"/>
      <c r="G11" s="35"/>
      <c r="H11" s="37"/>
      <c r="I11" s="37"/>
      <c r="J11" s="37"/>
      <c r="K11" s="37"/>
      <c r="L11" s="37"/>
      <c r="M11" s="37"/>
      <c r="N11" s="53"/>
      <c r="O11" s="54"/>
      <c r="P11" s="54"/>
      <c r="Q11" s="34"/>
      <c r="R11" s="36" t="s">
        <v>117</v>
      </c>
      <c r="S11" s="36"/>
      <c r="T11" s="34"/>
      <c r="U11" s="34"/>
      <c r="V11" s="34"/>
      <c r="W11" s="35"/>
      <c r="X11" s="37"/>
      <c r="Y11" s="37"/>
      <c r="Z11" s="37"/>
      <c r="AA11" s="37"/>
      <c r="AB11" s="37"/>
      <c r="AC11" s="37"/>
      <c r="AD11" s="53"/>
      <c r="AE11" s="54"/>
      <c r="AF11" s="54"/>
      <c r="AG11" s="23"/>
      <c r="AH11" s="23"/>
      <c r="AI11" s="23"/>
    </row>
    <row r="12" spans="1:35" ht="30" customHeight="1">
      <c r="A12" s="34"/>
      <c r="B12" s="34"/>
      <c r="C12" s="34"/>
      <c r="D12" s="34"/>
      <c r="E12" s="34"/>
      <c r="F12" s="34"/>
      <c r="G12" s="35"/>
      <c r="H12" s="37"/>
      <c r="I12" s="37"/>
      <c r="J12" s="37"/>
      <c r="K12" s="37"/>
      <c r="L12" s="37"/>
      <c r="M12" s="37"/>
      <c r="N12" s="53"/>
      <c r="O12" s="54"/>
      <c r="P12" s="54"/>
      <c r="Q12" s="34"/>
      <c r="R12" s="34"/>
      <c r="S12" s="34"/>
      <c r="T12" s="34"/>
      <c r="U12" s="34"/>
      <c r="V12" s="34"/>
      <c r="W12" s="35"/>
      <c r="X12" s="37"/>
      <c r="Y12" s="37"/>
      <c r="Z12" s="37"/>
      <c r="AA12" s="37"/>
      <c r="AB12" s="37"/>
      <c r="AC12" s="37"/>
      <c r="AD12" s="53"/>
      <c r="AE12" s="54"/>
      <c r="AF12" s="54"/>
      <c r="AG12" s="23"/>
      <c r="AH12" s="23"/>
      <c r="AI12" s="23"/>
    </row>
    <row r="13" spans="1:35" ht="30" customHeight="1">
      <c r="A13" s="34"/>
      <c r="B13" s="34"/>
      <c r="C13" s="38" t="s">
        <v>118</v>
      </c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53"/>
      <c r="O13" s="54"/>
      <c r="P13" s="54"/>
      <c r="Q13" s="34"/>
      <c r="R13" s="34"/>
      <c r="S13" s="38" t="s">
        <v>118</v>
      </c>
      <c r="T13" s="38"/>
      <c r="U13" s="38"/>
      <c r="V13" s="38"/>
      <c r="W13" s="38"/>
      <c r="X13" s="37"/>
      <c r="Y13" s="37"/>
      <c r="Z13" s="37"/>
      <c r="AA13" s="37"/>
      <c r="AB13" s="37"/>
      <c r="AC13" s="37"/>
      <c r="AD13" s="53"/>
      <c r="AE13" s="54"/>
      <c r="AF13" s="54"/>
      <c r="AG13" s="23"/>
      <c r="AH13" s="23"/>
      <c r="AI13" s="23"/>
    </row>
    <row r="14" spans="1:35" ht="30" customHeight="1">
      <c r="A14" s="34"/>
      <c r="B14" s="23"/>
      <c r="C14" s="23"/>
      <c r="D14" s="34"/>
      <c r="E14" s="34"/>
      <c r="F14" s="34"/>
      <c r="G14" s="35"/>
      <c r="H14" s="37"/>
      <c r="I14" s="37"/>
      <c r="J14" s="37"/>
      <c r="K14" s="37"/>
      <c r="L14" s="37"/>
      <c r="M14" s="37"/>
      <c r="N14" s="53"/>
      <c r="O14" s="54"/>
      <c r="P14" s="54"/>
      <c r="Q14" s="34"/>
      <c r="R14" s="23"/>
      <c r="S14" s="23"/>
      <c r="T14" s="34"/>
      <c r="U14" s="34"/>
      <c r="V14" s="34"/>
      <c r="W14" s="35"/>
      <c r="X14" s="37"/>
      <c r="Y14" s="37"/>
      <c r="Z14" s="37"/>
      <c r="AA14" s="37"/>
      <c r="AB14" s="37"/>
      <c r="AC14" s="37"/>
      <c r="AD14" s="53"/>
      <c r="AE14" s="54"/>
      <c r="AF14" s="54"/>
      <c r="AG14" s="23"/>
      <c r="AH14" s="23"/>
      <c r="AI14" s="23"/>
    </row>
    <row r="15" spans="1:35" ht="30" customHeight="1">
      <c r="A15" s="39"/>
      <c r="B15" s="39"/>
      <c r="C15" s="39"/>
      <c r="D15" s="23"/>
      <c r="E15" s="23"/>
      <c r="F15" s="23"/>
      <c r="G15" s="23"/>
      <c r="H15" s="23"/>
      <c r="I15" s="55"/>
      <c r="J15" s="56"/>
      <c r="K15" s="56"/>
      <c r="L15" s="56"/>
      <c r="M15" s="56"/>
      <c r="N15" s="56"/>
      <c r="O15" s="56"/>
      <c r="P15" s="56"/>
      <c r="Q15" s="39"/>
      <c r="R15" s="39"/>
      <c r="S15" s="39"/>
      <c r="T15" s="23"/>
      <c r="U15" s="23"/>
      <c r="V15" s="23"/>
      <c r="W15" s="23"/>
      <c r="X15" s="23"/>
      <c r="Y15" s="55"/>
      <c r="Z15" s="56"/>
      <c r="AA15" s="56"/>
      <c r="AB15" s="56"/>
      <c r="AC15" s="56"/>
      <c r="AD15" s="56"/>
      <c r="AE15" s="56"/>
      <c r="AF15" s="56"/>
      <c r="AG15" s="23"/>
      <c r="AH15" s="23"/>
      <c r="AI15" s="23"/>
    </row>
    <row r="16" spans="1:35" ht="30" customHeight="1">
      <c r="A16" s="39"/>
      <c r="B16" s="39"/>
      <c r="C16" s="23"/>
      <c r="D16" s="23"/>
      <c r="E16" s="23"/>
      <c r="F16" s="23"/>
      <c r="G16" s="2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  <c r="X16" s="39"/>
      <c r="Y16" s="39"/>
      <c r="Z16" s="39"/>
      <c r="AA16" s="39"/>
      <c r="AB16" s="39"/>
      <c r="AC16" s="39"/>
      <c r="AD16" s="39"/>
      <c r="AE16" s="39"/>
      <c r="AF16" s="39"/>
      <c r="AG16" s="23"/>
      <c r="AH16" s="23"/>
      <c r="AI16" s="23"/>
    </row>
    <row r="17" spans="1:35" ht="30" customHeight="1">
      <c r="A17" s="39"/>
      <c r="B17" s="39"/>
      <c r="C17" s="39"/>
      <c r="D17" s="23"/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3"/>
      <c r="AH17" s="23"/>
      <c r="AI17" s="23"/>
    </row>
    <row r="18" spans="1:35" ht="30" customHeight="1">
      <c r="A18" s="40" t="s">
        <v>119</v>
      </c>
      <c r="B18" s="40"/>
      <c r="C18" s="40"/>
      <c r="D18" s="40"/>
      <c r="E18" s="41">
        <f>'填寫核銷'!$C$2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7"/>
      <c r="Q18" s="40" t="s">
        <v>119</v>
      </c>
      <c r="R18" s="40"/>
      <c r="S18" s="40"/>
      <c r="T18" s="40"/>
      <c r="U18" s="41">
        <f>'填寫核銷'!$C$2</f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57"/>
      <c r="AG18" s="23"/>
      <c r="AH18" s="23"/>
      <c r="AI18" s="23"/>
    </row>
    <row r="19" spans="1:35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3"/>
      <c r="AH19" s="23"/>
      <c r="AI19" s="23"/>
    </row>
    <row r="20" spans="1:35" ht="30" customHeight="1">
      <c r="A20" s="40" t="s">
        <v>258</v>
      </c>
      <c r="B20" s="40"/>
      <c r="C20" s="40"/>
      <c r="D20" s="40"/>
      <c r="E20" s="40"/>
      <c r="F20" s="40"/>
      <c r="G20" s="43">
        <f>'填寫核銷'!$C$8</f>
        <v>0</v>
      </c>
      <c r="H20" s="43"/>
      <c r="I20" s="43"/>
      <c r="J20" s="43"/>
      <c r="K20" s="43"/>
      <c r="L20" s="58" t="s">
        <v>23</v>
      </c>
      <c r="M20" s="59"/>
      <c r="N20" s="59"/>
      <c r="O20" s="59"/>
      <c r="P20" s="59"/>
      <c r="Q20" s="40" t="s">
        <v>258</v>
      </c>
      <c r="R20" s="40"/>
      <c r="S20" s="40"/>
      <c r="T20" s="40"/>
      <c r="U20" s="40"/>
      <c r="V20" s="40"/>
      <c r="W20" s="43">
        <f>'填寫核銷'!$C$8</f>
        <v>0</v>
      </c>
      <c r="X20" s="43"/>
      <c r="Y20" s="43"/>
      <c r="Z20" s="43"/>
      <c r="AA20" s="43"/>
      <c r="AB20" s="58" t="s">
        <v>23</v>
      </c>
      <c r="AC20" s="59"/>
      <c r="AD20" s="59"/>
      <c r="AE20" s="59"/>
      <c r="AF20" s="59"/>
      <c r="AG20" s="23"/>
      <c r="AH20" s="23"/>
      <c r="AI20" s="23"/>
    </row>
    <row r="21" spans="1:31" s="23" customFormat="1" ht="30" customHeight="1">
      <c r="A21" s="39"/>
      <c r="B21" s="44"/>
      <c r="C21" s="44"/>
      <c r="D21" s="44"/>
      <c r="E21" s="44"/>
      <c r="F21" s="44"/>
      <c r="G21" s="45"/>
      <c r="H21" s="45"/>
      <c r="I21" s="45"/>
      <c r="J21" s="45"/>
      <c r="K21" s="39"/>
      <c r="L21" s="60"/>
      <c r="M21" s="60"/>
      <c r="N21" s="60"/>
      <c r="O21" s="60"/>
      <c r="Q21" s="39"/>
      <c r="R21" s="44"/>
      <c r="S21" s="44"/>
      <c r="T21" s="44"/>
      <c r="U21" s="44"/>
      <c r="V21" s="44"/>
      <c r="W21" s="45"/>
      <c r="X21" s="45"/>
      <c r="Y21" s="45"/>
      <c r="Z21" s="45"/>
      <c r="AA21" s="39"/>
      <c r="AB21" s="60"/>
      <c r="AC21" s="60"/>
      <c r="AD21" s="60"/>
      <c r="AE21" s="60"/>
    </row>
    <row r="22" spans="1:35" ht="30" customHeight="1">
      <c r="A22" s="40" t="s">
        <v>259</v>
      </c>
      <c r="B22" s="40"/>
      <c r="C22" s="40"/>
      <c r="D22" s="40"/>
      <c r="E22" s="40"/>
      <c r="F22" s="40"/>
      <c r="G22" s="43">
        <f>'填寫核銷'!$C$9</f>
        <v>0</v>
      </c>
      <c r="H22" s="43"/>
      <c r="I22" s="43"/>
      <c r="J22" s="43"/>
      <c r="K22" s="43"/>
      <c r="L22" s="61"/>
      <c r="M22" s="59"/>
      <c r="N22" s="59"/>
      <c r="O22" s="59"/>
      <c r="P22" s="59"/>
      <c r="Q22" s="40" t="s">
        <v>259</v>
      </c>
      <c r="R22" s="40"/>
      <c r="S22" s="40"/>
      <c r="T22" s="40"/>
      <c r="U22" s="40"/>
      <c r="V22" s="40"/>
      <c r="W22" s="43">
        <f>'填寫核銷'!$C$9</f>
        <v>0</v>
      </c>
      <c r="X22" s="43"/>
      <c r="Y22" s="43"/>
      <c r="Z22" s="43"/>
      <c r="AA22" s="43"/>
      <c r="AB22" s="61"/>
      <c r="AC22" s="59"/>
      <c r="AD22" s="59"/>
      <c r="AE22" s="59"/>
      <c r="AF22" s="59"/>
      <c r="AG22" s="23"/>
      <c r="AH22" s="23"/>
      <c r="AI22" s="23"/>
    </row>
    <row r="23" spans="1:28" s="23" customFormat="1" ht="30" customHeight="1">
      <c r="A23" s="39"/>
      <c r="B23" s="44"/>
      <c r="C23" s="44"/>
      <c r="D23" s="44"/>
      <c r="E23" s="44"/>
      <c r="F23" s="44"/>
      <c r="G23" s="45"/>
      <c r="H23" s="45"/>
      <c r="I23" s="45"/>
      <c r="J23" s="45"/>
      <c r="K23" s="58"/>
      <c r="L23" s="61"/>
      <c r="Q23" s="39"/>
      <c r="R23" s="44"/>
      <c r="S23" s="44"/>
      <c r="T23" s="44"/>
      <c r="U23" s="44"/>
      <c r="V23" s="44"/>
      <c r="W23" s="45"/>
      <c r="X23" s="45"/>
      <c r="Y23" s="45"/>
      <c r="Z23" s="45"/>
      <c r="AA23" s="58"/>
      <c r="AB23" s="61"/>
    </row>
    <row r="24" spans="1:35" ht="30" customHeight="1">
      <c r="A24" s="40"/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58" t="s">
        <v>23</v>
      </c>
      <c r="M24" s="59"/>
      <c r="N24" s="59"/>
      <c r="O24" s="59"/>
      <c r="P24" s="59"/>
      <c r="Q24" s="40"/>
      <c r="R24" s="40"/>
      <c r="S24" s="40"/>
      <c r="T24" s="40"/>
      <c r="U24" s="40"/>
      <c r="V24" s="40"/>
      <c r="W24" s="43"/>
      <c r="X24" s="43"/>
      <c r="Y24" s="43"/>
      <c r="Z24" s="43"/>
      <c r="AA24" s="43"/>
      <c r="AB24" s="58" t="s">
        <v>23</v>
      </c>
      <c r="AC24" s="59"/>
      <c r="AD24" s="59"/>
      <c r="AE24" s="59"/>
      <c r="AF24" s="59"/>
      <c r="AG24" s="23"/>
      <c r="AH24" s="23"/>
      <c r="AI24" s="23"/>
    </row>
    <row r="25" spans="1:32" ht="30" customHeight="1">
      <c r="A25" s="39"/>
      <c r="B25" s="39"/>
      <c r="C25" s="39"/>
      <c r="D25" s="3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9"/>
      <c r="R25" s="39"/>
      <c r="S25" s="39"/>
      <c r="T25" s="39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5" ht="30" customHeight="1">
      <c r="A26" s="36" t="s">
        <v>260</v>
      </c>
      <c r="B26" s="36"/>
      <c r="C26" s="36"/>
      <c r="D26" s="36"/>
      <c r="E26" s="36"/>
      <c r="F26" s="36"/>
      <c r="G26" s="36"/>
      <c r="H26" s="28">
        <f>'填寫核銷'!$C$11</f>
        <v>0</v>
      </c>
      <c r="I26" s="28"/>
      <c r="J26" s="39" t="s">
        <v>47</v>
      </c>
      <c r="K26" s="28">
        <f>'填寫核銷'!$E$11</f>
        <v>0</v>
      </c>
      <c r="L26" s="28"/>
      <c r="M26" s="39" t="s">
        <v>48</v>
      </c>
      <c r="N26" s="28">
        <f>'填寫核銷'!$G$11</f>
        <v>0</v>
      </c>
      <c r="O26" s="28"/>
      <c r="P26" s="39" t="s">
        <v>49</v>
      </c>
      <c r="Q26" s="36" t="s">
        <v>260</v>
      </c>
      <c r="R26" s="36"/>
      <c r="S26" s="36"/>
      <c r="T26" s="36"/>
      <c r="U26" s="36"/>
      <c r="V26" s="36"/>
      <c r="W26" s="36"/>
      <c r="X26" s="28">
        <f>'填寫核銷'!$C$11</f>
        <v>0</v>
      </c>
      <c r="Y26" s="28"/>
      <c r="Z26" s="39" t="s">
        <v>47</v>
      </c>
      <c r="AA26" s="28">
        <f>'填寫核銷'!$E$11</f>
        <v>0</v>
      </c>
      <c r="AB26" s="28"/>
      <c r="AC26" s="39" t="s">
        <v>48</v>
      </c>
      <c r="AD26" s="28">
        <f>'填寫核銷'!$G$11</f>
        <v>0</v>
      </c>
      <c r="AE26" s="28"/>
      <c r="AF26" s="39" t="s">
        <v>49</v>
      </c>
      <c r="AG26" s="46"/>
      <c r="AH26" s="46"/>
      <c r="AI26" s="46"/>
    </row>
    <row r="27" spans="1:24" ht="30" customHeight="1">
      <c r="A27" s="39"/>
      <c r="B27" s="39"/>
      <c r="C27" s="39"/>
      <c r="D27" s="39"/>
      <c r="E27" s="23"/>
      <c r="F27" s="23"/>
      <c r="G27" s="23"/>
      <c r="H27" s="23"/>
      <c r="Q27" s="39"/>
      <c r="R27" s="39"/>
      <c r="S27" s="39"/>
      <c r="T27" s="39"/>
      <c r="U27" s="23"/>
      <c r="V27" s="23"/>
      <c r="W27" s="23"/>
      <c r="X27" s="23"/>
    </row>
    <row r="28" spans="1:35" ht="30" customHeight="1">
      <c r="A28" s="39"/>
      <c r="B28" s="39"/>
      <c r="C28" s="39"/>
      <c r="D28" s="39"/>
      <c r="E28" s="23"/>
      <c r="F28" s="23"/>
      <c r="G28" s="23"/>
      <c r="H28" s="23"/>
      <c r="I28" s="62"/>
      <c r="J28" s="62"/>
      <c r="K28" s="62"/>
      <c r="L28" s="62"/>
      <c r="M28" s="63"/>
      <c r="N28" s="63"/>
      <c r="O28" s="63"/>
      <c r="P28" s="63"/>
      <c r="Q28" s="39"/>
      <c r="R28" s="39"/>
      <c r="S28" s="39"/>
      <c r="T28" s="39"/>
      <c r="U28" s="23"/>
      <c r="V28" s="23"/>
      <c r="W28" s="23"/>
      <c r="X28" s="23"/>
      <c r="Y28" s="62"/>
      <c r="Z28" s="62"/>
      <c r="AA28" s="62"/>
      <c r="AB28" s="62"/>
      <c r="AC28" s="63"/>
      <c r="AD28" s="63"/>
      <c r="AE28" s="63"/>
      <c r="AF28" s="63"/>
      <c r="AG28" s="23"/>
      <c r="AH28" s="23"/>
      <c r="AI28" s="23"/>
    </row>
    <row r="29" spans="1:35" ht="30" customHeight="1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4"/>
      <c r="O29" s="65"/>
      <c r="P29" s="65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64"/>
      <c r="AE29" s="65"/>
      <c r="AF29" s="65"/>
      <c r="AG29" s="23"/>
      <c r="AH29" s="23"/>
      <c r="AI29" s="23"/>
    </row>
    <row r="30" spans="33:35" ht="30" customHeight="1">
      <c r="AG30" s="23"/>
      <c r="AH30" s="23"/>
      <c r="AI30" s="23"/>
    </row>
  </sheetData>
  <sheetProtection sheet="1" objects="1"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2">
    <cfRule type="cellIs" priority="13" dxfId="5" operator="lessThanOrEqual" stopIfTrue="1">
      <formula>0</formula>
    </cfRule>
  </conditionalFormatting>
  <conditionalFormatting sqref="W22">
    <cfRule type="cellIs" priority="14" dxfId="5" operator="lessThanOrEqual" stopIfTrue="1">
      <formula>0</formula>
    </cfRule>
  </conditionalFormatting>
  <conditionalFormatting sqref="G24">
    <cfRule type="cellIs" priority="15" dxfId="5" operator="lessThanOrEqual" stopIfTrue="1">
      <formula>0</formula>
    </cfRule>
  </conditionalFormatting>
  <conditionalFormatting sqref="W24">
    <cfRule type="cellIs" priority="16" dxfId="5" operator="lessThanOrEqual" stopIfTrue="1">
      <formula>0</formula>
    </cfRule>
  </conditionalFormatting>
  <conditionalFormatting sqref="H26:I26">
    <cfRule type="expression" priority="17" dxfId="10" stopIfTrue="1">
      <formula>$G$20=0</formula>
    </cfRule>
  </conditionalFormatting>
  <conditionalFormatting sqref="K26:L26">
    <cfRule type="expression" priority="18" dxfId="10" stopIfTrue="1">
      <formula>$G$20=0</formula>
    </cfRule>
  </conditionalFormatting>
  <conditionalFormatting sqref="N26:O26">
    <cfRule type="expression" priority="19" dxfId="10" stopIfTrue="1">
      <formula>$G$20=0</formula>
    </cfRule>
  </conditionalFormatting>
  <conditionalFormatting sqref="X26:Y26">
    <cfRule type="expression" priority="20" dxfId="10" stopIfTrue="1">
      <formula>$G$20=0</formula>
    </cfRule>
  </conditionalFormatting>
  <conditionalFormatting sqref="AA26:AB26">
    <cfRule type="expression" priority="21" dxfId="10" stopIfTrue="1">
      <formula>$G$20=0</formula>
    </cfRule>
  </conditionalFormatting>
  <conditionalFormatting sqref="AD26:AE26">
    <cfRule type="expression" priority="22" dxfId="10" stopIfTrue="1">
      <formula>$G$20=0</formula>
    </cfRule>
  </conditionalFormatting>
  <conditionalFormatting sqref="G20:G21">
    <cfRule type="cellIs" priority="11" dxfId="5" operator="lessThanOrEqual" stopIfTrue="1">
      <formula>0</formula>
    </cfRule>
  </conditionalFormatting>
  <conditionalFormatting sqref="W20:W21">
    <cfRule type="cellIs" priority="12" dxfId="5" operator="lessThanOr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0"/>
  <sheetViews>
    <sheetView showGridLines="0" view="pageBreakPreview" zoomScale="95" zoomScaleSheetLayoutView="95" workbookViewId="0" topLeftCell="A1">
      <selection activeCell="N11" sqref="N11:Q11"/>
    </sheetView>
  </sheetViews>
  <sheetFormatPr defaultColWidth="3.375" defaultRowHeight="16.5"/>
  <cols>
    <col min="1" max="80" width="4.50390625" style="3" customWidth="1"/>
    <col min="81" max="174" width="4.625" style="3" customWidth="1"/>
    <col min="175" max="16384" width="8.875" style="3" customWidth="1"/>
  </cols>
  <sheetData>
    <row r="1" spans="1:80" s="1" customFormat="1" ht="30" customHeight="1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261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261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 t="s">
        <v>261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2" customFormat="1" ht="30" customHeight="1">
      <c r="A2" s="5" t="s">
        <v>210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210</v>
      </c>
      <c r="V2" s="5"/>
      <c r="W2" s="5"/>
      <c r="X2" s="6">
        <f>'填寫核銷'!$C$2</f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" t="s">
        <v>210</v>
      </c>
      <c r="AP2" s="5"/>
      <c r="AQ2" s="5"/>
      <c r="AR2" s="6">
        <f>'填寫核銷'!$C$2</f>
        <v>0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 t="s">
        <v>210</v>
      </c>
      <c r="BJ2" s="5"/>
      <c r="BK2" s="5"/>
      <c r="BL2" s="6">
        <f>'填寫核銷'!$C$2</f>
        <v>0</v>
      </c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2" customFormat="1" ht="30" customHeight="1">
      <c r="A3" s="5" t="s">
        <v>126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  <c r="U3" s="5" t="s">
        <v>126</v>
      </c>
      <c r="V3" s="5"/>
      <c r="W3" s="5"/>
      <c r="X3" s="7">
        <f>'填寫核銷'!$C$3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"/>
      <c r="AO3" s="5" t="s">
        <v>126</v>
      </c>
      <c r="AP3" s="5"/>
      <c r="AQ3" s="5"/>
      <c r="AR3" s="7">
        <f>'填寫核銷'!$C$3</f>
        <v>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8"/>
      <c r="BI3" s="5" t="s">
        <v>126</v>
      </c>
      <c r="BJ3" s="5"/>
      <c r="BK3" s="5"/>
      <c r="BL3" s="7">
        <f>'填寫核銷'!$C$3</f>
        <v>0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8"/>
    </row>
    <row r="4" spans="1:80" ht="7.5" customHeight="1">
      <c r="A4" s="8"/>
      <c r="B4" s="8"/>
      <c r="C4" s="9"/>
      <c r="D4" s="9"/>
      <c r="E4" s="9"/>
      <c r="F4" s="10"/>
      <c r="G4" s="10"/>
      <c r="H4" s="10"/>
      <c r="I4" s="10"/>
      <c r="J4" s="10"/>
      <c r="K4" s="10"/>
      <c r="L4" s="16"/>
      <c r="M4" s="16"/>
      <c r="N4" s="17"/>
      <c r="O4" s="17"/>
      <c r="P4" s="17"/>
      <c r="Q4" s="19"/>
      <c r="R4" s="19"/>
      <c r="S4" s="19"/>
      <c r="T4" s="20"/>
      <c r="U4" s="8"/>
      <c r="V4" s="8"/>
      <c r="W4" s="9"/>
      <c r="X4" s="9"/>
      <c r="Y4" s="9"/>
      <c r="Z4" s="10"/>
      <c r="AA4" s="10"/>
      <c r="AB4" s="10"/>
      <c r="AC4" s="10"/>
      <c r="AD4" s="10"/>
      <c r="AE4" s="10"/>
      <c r="AF4" s="16"/>
      <c r="AG4" s="16"/>
      <c r="AH4" s="17"/>
      <c r="AI4" s="17"/>
      <c r="AJ4" s="17"/>
      <c r="AK4" s="19"/>
      <c r="AL4" s="19"/>
      <c r="AM4" s="19"/>
      <c r="AN4" s="20"/>
      <c r="AO4" s="8"/>
      <c r="AP4" s="8"/>
      <c r="AQ4" s="9"/>
      <c r="AR4" s="9"/>
      <c r="AS4" s="9"/>
      <c r="AT4" s="10"/>
      <c r="AU4" s="10"/>
      <c r="AV4" s="10"/>
      <c r="AW4" s="10"/>
      <c r="AX4" s="10"/>
      <c r="AY4" s="10"/>
      <c r="AZ4" s="16"/>
      <c r="BA4" s="16"/>
      <c r="BB4" s="17"/>
      <c r="BC4" s="17"/>
      <c r="BD4" s="17"/>
      <c r="BE4" s="19"/>
      <c r="BF4" s="19"/>
      <c r="BG4" s="19"/>
      <c r="BH4" s="20"/>
      <c r="BI4" s="8"/>
      <c r="BJ4" s="8"/>
      <c r="BK4" s="9"/>
      <c r="BL4" s="9"/>
      <c r="BM4" s="9"/>
      <c r="BN4" s="10"/>
      <c r="BO4" s="10"/>
      <c r="BP4" s="10"/>
      <c r="BQ4" s="10"/>
      <c r="BR4" s="10"/>
      <c r="BS4" s="10"/>
      <c r="BT4" s="16"/>
      <c r="BU4" s="16"/>
      <c r="BV4" s="17"/>
      <c r="BW4" s="17"/>
      <c r="BX4" s="17"/>
      <c r="BY4" s="19"/>
      <c r="BZ4" s="19"/>
      <c r="CA4" s="19"/>
      <c r="CB4" s="20"/>
    </row>
    <row r="5" spans="1:80" ht="15" customHeight="1">
      <c r="A5" s="11" t="s">
        <v>262</v>
      </c>
      <c r="B5" s="12" t="s">
        <v>263</v>
      </c>
      <c r="C5" s="12"/>
      <c r="D5" s="12"/>
      <c r="E5" s="12"/>
      <c r="F5" s="12" t="s">
        <v>264</v>
      </c>
      <c r="G5" s="12"/>
      <c r="H5" s="12"/>
      <c r="I5" s="12"/>
      <c r="J5" s="12" t="s">
        <v>265</v>
      </c>
      <c r="K5" s="12"/>
      <c r="L5" s="12"/>
      <c r="M5" s="12"/>
      <c r="N5" s="12" t="s">
        <v>266</v>
      </c>
      <c r="O5" s="12"/>
      <c r="P5" s="12"/>
      <c r="Q5" s="12"/>
      <c r="R5" s="12" t="s">
        <v>69</v>
      </c>
      <c r="S5" s="12"/>
      <c r="T5" s="12"/>
      <c r="U5" s="11" t="s">
        <v>262</v>
      </c>
      <c r="V5" s="12" t="s">
        <v>263</v>
      </c>
      <c r="W5" s="12"/>
      <c r="X5" s="12"/>
      <c r="Y5" s="12"/>
      <c r="Z5" s="12" t="s">
        <v>264</v>
      </c>
      <c r="AA5" s="12"/>
      <c r="AB5" s="12"/>
      <c r="AC5" s="12"/>
      <c r="AD5" s="12" t="s">
        <v>265</v>
      </c>
      <c r="AE5" s="12"/>
      <c r="AF5" s="12"/>
      <c r="AG5" s="12"/>
      <c r="AH5" s="12" t="s">
        <v>266</v>
      </c>
      <c r="AI5" s="12"/>
      <c r="AJ5" s="12"/>
      <c r="AK5" s="12"/>
      <c r="AL5" s="12" t="s">
        <v>69</v>
      </c>
      <c r="AM5" s="12"/>
      <c r="AN5" s="12"/>
      <c r="AO5" s="11" t="s">
        <v>262</v>
      </c>
      <c r="AP5" s="12" t="s">
        <v>263</v>
      </c>
      <c r="AQ5" s="12"/>
      <c r="AR5" s="12"/>
      <c r="AS5" s="12"/>
      <c r="AT5" s="12" t="s">
        <v>264</v>
      </c>
      <c r="AU5" s="12"/>
      <c r="AV5" s="12"/>
      <c r="AW5" s="12"/>
      <c r="AX5" s="12" t="s">
        <v>265</v>
      </c>
      <c r="AY5" s="12"/>
      <c r="AZ5" s="12"/>
      <c r="BA5" s="12"/>
      <c r="BB5" s="12" t="s">
        <v>266</v>
      </c>
      <c r="BC5" s="12"/>
      <c r="BD5" s="12"/>
      <c r="BE5" s="12"/>
      <c r="BF5" s="12" t="s">
        <v>69</v>
      </c>
      <c r="BG5" s="12"/>
      <c r="BH5" s="12"/>
      <c r="BI5" s="11" t="s">
        <v>262</v>
      </c>
      <c r="BJ5" s="12" t="s">
        <v>263</v>
      </c>
      <c r="BK5" s="12"/>
      <c r="BL5" s="12"/>
      <c r="BM5" s="12"/>
      <c r="BN5" s="12" t="s">
        <v>264</v>
      </c>
      <c r="BO5" s="12"/>
      <c r="BP5" s="12"/>
      <c r="BQ5" s="12"/>
      <c r="BR5" s="12" t="s">
        <v>265</v>
      </c>
      <c r="BS5" s="12"/>
      <c r="BT5" s="12"/>
      <c r="BU5" s="12"/>
      <c r="BV5" s="12" t="s">
        <v>266</v>
      </c>
      <c r="BW5" s="12"/>
      <c r="BX5" s="12"/>
      <c r="BY5" s="12"/>
      <c r="BZ5" s="12" t="s">
        <v>69</v>
      </c>
      <c r="CA5" s="12"/>
      <c r="CB5" s="12"/>
    </row>
    <row r="6" spans="1:80" ht="4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>
        <v>1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3">
        <v>1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45" customHeight="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>
        <v>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>
        <v>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3">
        <v>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45" customHeight="1">
      <c r="A8" s="13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3">
        <v>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45" customHeight="1">
      <c r="A9" s="13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>
        <v>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>
        <v>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3">
        <v>4</v>
      </c>
      <c r="BJ9" s="14"/>
      <c r="BK9" s="14"/>
      <c r="BL9" s="14"/>
      <c r="BM9" s="14"/>
      <c r="BN9" s="14"/>
      <c r="BO9" s="14"/>
      <c r="BP9" s="14"/>
      <c r="BQ9" s="14"/>
      <c r="BR9" s="22"/>
      <c r="BS9" s="22"/>
      <c r="BT9" s="22"/>
      <c r="BU9" s="22"/>
      <c r="BV9" s="14"/>
      <c r="BW9" s="14"/>
      <c r="BX9" s="14"/>
      <c r="BY9" s="14"/>
      <c r="BZ9" s="14"/>
      <c r="CA9" s="14"/>
      <c r="CB9" s="14"/>
    </row>
    <row r="10" spans="1:80" ht="45" customHeight="1">
      <c r="A10" s="13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>
        <v>5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3">
        <v>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ht="45" customHeight="1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3">
        <v>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45" customHeight="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>
        <v>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3">
        <v>7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3">
        <v>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45" customHeight="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3">
        <v>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3">
        <v>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>
        <v>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ht="45" customHeight="1">
      <c r="A14" s="13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3">
        <v>9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3">
        <v>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45" customHeigh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3">
        <v>10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10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3">
        <v>10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ht="45" customHeight="1">
      <c r="A16" s="13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>
        <v>11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3">
        <v>11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3">
        <v>11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45" customHeight="1">
      <c r="A17" s="13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v>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3">
        <v>12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3">
        <v>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45" customHeight="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v>13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>
        <v>13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3">
        <v>13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45" customHeight="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>
        <v>14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3">
        <v>14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3">
        <v>14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71" ht="28.5" customHeight="1">
      <c r="A20" s="15" t="s">
        <v>225</v>
      </c>
      <c r="B20" s="15"/>
      <c r="J20" s="15" t="s">
        <v>267</v>
      </c>
      <c r="K20" s="15"/>
      <c r="U20" s="15" t="s">
        <v>225</v>
      </c>
      <c r="V20" s="15"/>
      <c r="AD20" s="15" t="s">
        <v>267</v>
      </c>
      <c r="AE20" s="15"/>
      <c r="AO20" s="15" t="s">
        <v>225</v>
      </c>
      <c r="AP20" s="15"/>
      <c r="AX20" s="21" t="s">
        <v>267</v>
      </c>
      <c r="AY20" s="21"/>
      <c r="BI20" s="15" t="s">
        <v>225</v>
      </c>
      <c r="BJ20" s="15"/>
      <c r="BR20" s="21" t="s">
        <v>267</v>
      </c>
      <c r="BS20" s="21"/>
    </row>
  </sheetData>
  <sheetProtection sheet="1" objects="1" selectLockedCells="1"/>
  <mergeCells count="326">
    <mergeCell ref="A1:T1"/>
    <mergeCell ref="U1:AN1"/>
    <mergeCell ref="AO1:BH1"/>
    <mergeCell ref="BI1:CB1"/>
    <mergeCell ref="A2:C2"/>
    <mergeCell ref="D2:T2"/>
    <mergeCell ref="U2:W2"/>
    <mergeCell ref="X2:AN2"/>
    <mergeCell ref="AO2:AQ2"/>
    <mergeCell ref="AR2:BH2"/>
    <mergeCell ref="BI2:BK2"/>
    <mergeCell ref="BL2:CB2"/>
    <mergeCell ref="A3:C3"/>
    <mergeCell ref="D3:S3"/>
    <mergeCell ref="U3:W3"/>
    <mergeCell ref="X3:AM3"/>
    <mergeCell ref="AO3:AQ3"/>
    <mergeCell ref="AR3:BG3"/>
    <mergeCell ref="BI3:BK3"/>
    <mergeCell ref="BL3:CA3"/>
    <mergeCell ref="B5:E5"/>
    <mergeCell ref="F5:I5"/>
    <mergeCell ref="J5:M5"/>
    <mergeCell ref="N5:Q5"/>
    <mergeCell ref="R5:T5"/>
    <mergeCell ref="V5:Y5"/>
    <mergeCell ref="Z5:AC5"/>
    <mergeCell ref="AD5:AG5"/>
    <mergeCell ref="AH5:AK5"/>
    <mergeCell ref="AL5:AN5"/>
    <mergeCell ref="AP5:AS5"/>
    <mergeCell ref="AT5:AW5"/>
    <mergeCell ref="AX5:BA5"/>
    <mergeCell ref="BB5:BE5"/>
    <mergeCell ref="BF5:BH5"/>
    <mergeCell ref="BJ5:BM5"/>
    <mergeCell ref="BN5:BQ5"/>
    <mergeCell ref="BR5:BU5"/>
    <mergeCell ref="BV5:BY5"/>
    <mergeCell ref="BZ5:CB5"/>
    <mergeCell ref="B6:E6"/>
    <mergeCell ref="F6:I6"/>
    <mergeCell ref="J6:M6"/>
    <mergeCell ref="N6:Q6"/>
    <mergeCell ref="R6:T6"/>
    <mergeCell ref="V6:Y6"/>
    <mergeCell ref="Z6:AC6"/>
    <mergeCell ref="AD6:AG6"/>
    <mergeCell ref="AH6:AK6"/>
    <mergeCell ref="AL6:AN6"/>
    <mergeCell ref="AP6:AS6"/>
    <mergeCell ref="AT6:AW6"/>
    <mergeCell ref="AX6:BA6"/>
    <mergeCell ref="BB6:BE6"/>
    <mergeCell ref="BF6:BH6"/>
    <mergeCell ref="BJ6:BM6"/>
    <mergeCell ref="BN6:BQ6"/>
    <mergeCell ref="BR6:BU6"/>
    <mergeCell ref="BV6:BY6"/>
    <mergeCell ref="BZ6:CB6"/>
    <mergeCell ref="B7:E7"/>
    <mergeCell ref="F7:I7"/>
    <mergeCell ref="J7:M7"/>
    <mergeCell ref="N7:Q7"/>
    <mergeCell ref="R7:T7"/>
    <mergeCell ref="V7:Y7"/>
    <mergeCell ref="Z7:AC7"/>
    <mergeCell ref="AD7:AG7"/>
    <mergeCell ref="AH7:AK7"/>
    <mergeCell ref="AL7:AN7"/>
    <mergeCell ref="AP7:AS7"/>
    <mergeCell ref="AT7:AW7"/>
    <mergeCell ref="AX7:BA7"/>
    <mergeCell ref="BB7:BE7"/>
    <mergeCell ref="BF7:BH7"/>
    <mergeCell ref="BJ7:BM7"/>
    <mergeCell ref="BN7:BQ7"/>
    <mergeCell ref="BR7:BU7"/>
    <mergeCell ref="BV7:BY7"/>
    <mergeCell ref="BZ7:CB7"/>
    <mergeCell ref="B8:E8"/>
    <mergeCell ref="F8:I8"/>
    <mergeCell ref="J8:M8"/>
    <mergeCell ref="N8:Q8"/>
    <mergeCell ref="R8:T8"/>
    <mergeCell ref="V8:Y8"/>
    <mergeCell ref="Z8:AC8"/>
    <mergeCell ref="AD8:AG8"/>
    <mergeCell ref="AH8:AK8"/>
    <mergeCell ref="AL8:AN8"/>
    <mergeCell ref="AP8:AS8"/>
    <mergeCell ref="AT8:AW8"/>
    <mergeCell ref="AX8:BA8"/>
    <mergeCell ref="BB8:BE8"/>
    <mergeCell ref="BF8:BH8"/>
    <mergeCell ref="BJ8:BM8"/>
    <mergeCell ref="BN8:BQ8"/>
    <mergeCell ref="BR8:BU8"/>
    <mergeCell ref="BV8:BY8"/>
    <mergeCell ref="BZ8:CB8"/>
    <mergeCell ref="B9:E9"/>
    <mergeCell ref="F9:I9"/>
    <mergeCell ref="J9:M9"/>
    <mergeCell ref="N9:Q9"/>
    <mergeCell ref="R9:T9"/>
    <mergeCell ref="V9:Y9"/>
    <mergeCell ref="Z9:AC9"/>
    <mergeCell ref="AD9:AG9"/>
    <mergeCell ref="AH9:AK9"/>
    <mergeCell ref="AL9:AN9"/>
    <mergeCell ref="AP9:AS9"/>
    <mergeCell ref="AT9:AW9"/>
    <mergeCell ref="AX9:BA9"/>
    <mergeCell ref="BB9:BE9"/>
    <mergeCell ref="BF9:BH9"/>
    <mergeCell ref="BJ9:BM9"/>
    <mergeCell ref="BN9:BQ9"/>
    <mergeCell ref="BR9:BU9"/>
    <mergeCell ref="BV9:BY9"/>
    <mergeCell ref="BZ9:CB9"/>
    <mergeCell ref="B10:E10"/>
    <mergeCell ref="F10:I10"/>
    <mergeCell ref="J10:M10"/>
    <mergeCell ref="N10:Q10"/>
    <mergeCell ref="R10:T10"/>
    <mergeCell ref="V10:Y10"/>
    <mergeCell ref="Z10:AC10"/>
    <mergeCell ref="AD10:AG10"/>
    <mergeCell ref="AH10:AK10"/>
    <mergeCell ref="AL10:AN10"/>
    <mergeCell ref="AP10:AS10"/>
    <mergeCell ref="AT10:AW10"/>
    <mergeCell ref="AX10:BA10"/>
    <mergeCell ref="BB10:BE10"/>
    <mergeCell ref="BF10:BH10"/>
    <mergeCell ref="BJ10:BM10"/>
    <mergeCell ref="BN10:BQ10"/>
    <mergeCell ref="BR10:BU10"/>
    <mergeCell ref="BV10:BY10"/>
    <mergeCell ref="BZ10:CB10"/>
    <mergeCell ref="B11:E11"/>
    <mergeCell ref="F11:I11"/>
    <mergeCell ref="J11:M11"/>
    <mergeCell ref="N11:Q11"/>
    <mergeCell ref="R11:T11"/>
    <mergeCell ref="V11:Y11"/>
    <mergeCell ref="Z11:AC11"/>
    <mergeCell ref="AD11:AG11"/>
    <mergeCell ref="AH11:AK11"/>
    <mergeCell ref="AL11:AN11"/>
    <mergeCell ref="AP11:AS11"/>
    <mergeCell ref="AT11:AW11"/>
    <mergeCell ref="AX11:BA11"/>
    <mergeCell ref="BB11:BE11"/>
    <mergeCell ref="BF11:BH11"/>
    <mergeCell ref="BJ11:BM11"/>
    <mergeCell ref="BN11:BQ11"/>
    <mergeCell ref="BR11:BU11"/>
    <mergeCell ref="BV11:BY11"/>
    <mergeCell ref="BZ11:CB11"/>
    <mergeCell ref="B12:E12"/>
    <mergeCell ref="F12:I12"/>
    <mergeCell ref="J12:M12"/>
    <mergeCell ref="N12:Q12"/>
    <mergeCell ref="R12:T12"/>
    <mergeCell ref="V12:Y12"/>
    <mergeCell ref="Z12:AC12"/>
    <mergeCell ref="AD12:AG12"/>
    <mergeCell ref="AH12:AK12"/>
    <mergeCell ref="AL12:AN12"/>
    <mergeCell ref="AP12:AS12"/>
    <mergeCell ref="AT12:AW12"/>
    <mergeCell ref="AX12:BA12"/>
    <mergeCell ref="BB12:BE12"/>
    <mergeCell ref="BF12:BH12"/>
    <mergeCell ref="BJ12:BM12"/>
    <mergeCell ref="BN12:BQ12"/>
    <mergeCell ref="BR12:BU12"/>
    <mergeCell ref="BV12:BY12"/>
    <mergeCell ref="BZ12:CB12"/>
    <mergeCell ref="B13:E13"/>
    <mergeCell ref="F13:I13"/>
    <mergeCell ref="J13:M13"/>
    <mergeCell ref="N13:Q13"/>
    <mergeCell ref="R13:T13"/>
    <mergeCell ref="V13:Y13"/>
    <mergeCell ref="Z13:AC13"/>
    <mergeCell ref="AD13:AG13"/>
    <mergeCell ref="AH13:AK13"/>
    <mergeCell ref="AL13:AN13"/>
    <mergeCell ref="AP13:AS13"/>
    <mergeCell ref="AT13:AW13"/>
    <mergeCell ref="AX13:BA13"/>
    <mergeCell ref="BB13:BE13"/>
    <mergeCell ref="BF13:BH13"/>
    <mergeCell ref="BJ13:BM13"/>
    <mergeCell ref="BN13:BQ13"/>
    <mergeCell ref="BR13:BU13"/>
    <mergeCell ref="BV13:BY13"/>
    <mergeCell ref="BZ13:CB13"/>
    <mergeCell ref="B14:E14"/>
    <mergeCell ref="F14:I14"/>
    <mergeCell ref="J14:M14"/>
    <mergeCell ref="N14:Q14"/>
    <mergeCell ref="R14:T14"/>
    <mergeCell ref="V14:Y14"/>
    <mergeCell ref="Z14:AC14"/>
    <mergeCell ref="AD14:AG14"/>
    <mergeCell ref="AH14:AK14"/>
    <mergeCell ref="AL14:AN14"/>
    <mergeCell ref="AP14:AS14"/>
    <mergeCell ref="AT14:AW14"/>
    <mergeCell ref="AX14:BA14"/>
    <mergeCell ref="BB14:BE14"/>
    <mergeCell ref="BF14:BH14"/>
    <mergeCell ref="BJ14:BM14"/>
    <mergeCell ref="BN14:BQ14"/>
    <mergeCell ref="BR14:BU14"/>
    <mergeCell ref="BV14:BY14"/>
    <mergeCell ref="BZ14:CB14"/>
    <mergeCell ref="B15:E15"/>
    <mergeCell ref="F15:I15"/>
    <mergeCell ref="J15:M15"/>
    <mergeCell ref="N15:Q15"/>
    <mergeCell ref="R15:T15"/>
    <mergeCell ref="V15:Y15"/>
    <mergeCell ref="Z15:AC15"/>
    <mergeCell ref="AD15:AG15"/>
    <mergeCell ref="AH15:AK15"/>
    <mergeCell ref="AL15:AN15"/>
    <mergeCell ref="AP15:AS15"/>
    <mergeCell ref="AT15:AW15"/>
    <mergeCell ref="AX15:BA15"/>
    <mergeCell ref="BB15:BE15"/>
    <mergeCell ref="BF15:BH15"/>
    <mergeCell ref="BJ15:BM15"/>
    <mergeCell ref="BN15:BQ15"/>
    <mergeCell ref="BR15:BU15"/>
    <mergeCell ref="BV15:BY15"/>
    <mergeCell ref="BZ15:CB15"/>
    <mergeCell ref="B16:E16"/>
    <mergeCell ref="F16:I16"/>
    <mergeCell ref="J16:M16"/>
    <mergeCell ref="N16:Q16"/>
    <mergeCell ref="R16:T16"/>
    <mergeCell ref="V16:Y16"/>
    <mergeCell ref="Z16:AC16"/>
    <mergeCell ref="AD16:AG16"/>
    <mergeCell ref="AH16:AK16"/>
    <mergeCell ref="AL16:AN16"/>
    <mergeCell ref="AP16:AS16"/>
    <mergeCell ref="AT16:AW16"/>
    <mergeCell ref="AX16:BA16"/>
    <mergeCell ref="BB16:BE16"/>
    <mergeCell ref="BF16:BH16"/>
    <mergeCell ref="BJ16:BM16"/>
    <mergeCell ref="BN16:BQ16"/>
    <mergeCell ref="BR16:BU16"/>
    <mergeCell ref="BV16:BY16"/>
    <mergeCell ref="BZ16:CB16"/>
    <mergeCell ref="B17:E17"/>
    <mergeCell ref="F17:I17"/>
    <mergeCell ref="J17:M17"/>
    <mergeCell ref="N17:Q17"/>
    <mergeCell ref="R17:T17"/>
    <mergeCell ref="V17:Y17"/>
    <mergeCell ref="Z17:AC17"/>
    <mergeCell ref="AD17:AG17"/>
    <mergeCell ref="AH17:AK17"/>
    <mergeCell ref="AL17:AN17"/>
    <mergeCell ref="AP17:AS17"/>
    <mergeCell ref="AT17:AW17"/>
    <mergeCell ref="AX17:BA17"/>
    <mergeCell ref="BB17:BE17"/>
    <mergeCell ref="BF17:BH17"/>
    <mergeCell ref="BJ17:BM17"/>
    <mergeCell ref="BN17:BQ17"/>
    <mergeCell ref="BR17:BU17"/>
    <mergeCell ref="BV17:BY17"/>
    <mergeCell ref="BZ17:CB17"/>
    <mergeCell ref="B18:E18"/>
    <mergeCell ref="F18:I18"/>
    <mergeCell ref="J18:M18"/>
    <mergeCell ref="N18:Q18"/>
    <mergeCell ref="R18:T18"/>
    <mergeCell ref="V18:Y18"/>
    <mergeCell ref="Z18:AC18"/>
    <mergeCell ref="AD18:AG18"/>
    <mergeCell ref="AH18:AK18"/>
    <mergeCell ref="AL18:AN18"/>
    <mergeCell ref="AP18:AS18"/>
    <mergeCell ref="AT18:AW18"/>
    <mergeCell ref="AX18:BA18"/>
    <mergeCell ref="BB18:BE18"/>
    <mergeCell ref="BF18:BH18"/>
    <mergeCell ref="BJ18:BM18"/>
    <mergeCell ref="BN18:BQ18"/>
    <mergeCell ref="BR18:BU18"/>
    <mergeCell ref="BV18:BY18"/>
    <mergeCell ref="BZ18:CB18"/>
    <mergeCell ref="B19:E19"/>
    <mergeCell ref="F19:I19"/>
    <mergeCell ref="J19:M19"/>
    <mergeCell ref="N19:Q19"/>
    <mergeCell ref="R19:T19"/>
    <mergeCell ref="V19:Y19"/>
    <mergeCell ref="Z19:AC19"/>
    <mergeCell ref="AD19:AG19"/>
    <mergeCell ref="AH19:AK19"/>
    <mergeCell ref="AL19:AN19"/>
    <mergeCell ref="AP19:AS19"/>
    <mergeCell ref="AT19:AW19"/>
    <mergeCell ref="AX19:BA19"/>
    <mergeCell ref="BB19:BE19"/>
    <mergeCell ref="BF19:BH19"/>
    <mergeCell ref="BJ19:BM19"/>
    <mergeCell ref="BN19:BQ19"/>
    <mergeCell ref="BR19:BU19"/>
    <mergeCell ref="BV19:BY19"/>
    <mergeCell ref="BZ19:CB19"/>
    <mergeCell ref="A20:B20"/>
    <mergeCell ref="J20:K20"/>
    <mergeCell ref="U20:V20"/>
    <mergeCell ref="AD20:AE20"/>
    <mergeCell ref="AO20:AP20"/>
    <mergeCell ref="BI20:BJ20"/>
  </mergeCells>
  <conditionalFormatting sqref="A2:C2">
    <cfRule type="expression" priority="1" dxfId="6" stopIfTrue="1">
      <formula>$D$4=0</formula>
    </cfRule>
  </conditionalFormatting>
  <conditionalFormatting sqref="U2:W2">
    <cfRule type="expression" priority="2" dxfId="6" stopIfTrue="1">
      <formula>$D$4=0</formula>
    </cfRule>
  </conditionalFormatting>
  <conditionalFormatting sqref="AO2:AQ2">
    <cfRule type="expression" priority="3" dxfId="6" stopIfTrue="1">
      <formula>$D$4=0</formula>
    </cfRule>
  </conditionalFormatting>
  <conditionalFormatting sqref="BI2:BK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U3:W3">
    <cfRule type="expression" priority="6" dxfId="6" stopIfTrue="1">
      <formula>$D$4=0</formula>
    </cfRule>
  </conditionalFormatting>
  <conditionalFormatting sqref="AO3:AQ3">
    <cfRule type="expression" priority="7" dxfId="6" stopIfTrue="1">
      <formula>$D$4=0</formula>
    </cfRule>
  </conditionalFormatting>
  <conditionalFormatting sqref="BI3:BK3">
    <cfRule type="expression" priority="8" dxfId="6" stopIfTrue="1">
      <formula>$D$4=0</formula>
    </cfRule>
  </conditionalFormatting>
  <conditionalFormatting sqref="D2:T3">
    <cfRule type="cellIs" priority="9" dxfId="1" operator="equal" stopIfTrue="1">
      <formula>0</formula>
    </cfRule>
  </conditionalFormatting>
  <conditionalFormatting sqref="X2:AN3">
    <cfRule type="cellIs" priority="10" dxfId="1" operator="equal" stopIfTrue="1">
      <formula>0</formula>
    </cfRule>
  </conditionalFormatting>
  <conditionalFormatting sqref="AR2:BH3">
    <cfRule type="cellIs" priority="11" dxfId="1" operator="equal" stopIfTrue="1">
      <formula>0</formula>
    </cfRule>
  </conditionalFormatting>
  <conditionalFormatting sqref="BL2:CB3">
    <cfRule type="cellIs" priority="12" dxfId="1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3" manualBreakCount="3">
    <brk id="20" max="65535" man="1"/>
    <brk id="40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0"/>
  <sheetViews>
    <sheetView view="pageBreakPreview" zoomScale="95" zoomScaleSheetLayoutView="95" workbookViewId="0" topLeftCell="A1">
      <selection activeCell="C14" sqref="C14:E14"/>
    </sheetView>
  </sheetViews>
  <sheetFormatPr defaultColWidth="7.875" defaultRowHeight="16.5"/>
  <cols>
    <col min="1" max="1" width="4.375" style="342" customWidth="1"/>
    <col min="2" max="2" width="32.75390625" style="342" customWidth="1"/>
    <col min="3" max="3" width="10.625" style="342" customWidth="1"/>
    <col min="4" max="4" width="11.875" style="342" customWidth="1"/>
    <col min="5" max="8" width="10.625" style="342" customWidth="1"/>
    <col min="9" max="9" width="12.75390625" style="342" customWidth="1"/>
    <col min="10" max="10" width="15.375" style="342" customWidth="1"/>
    <col min="11" max="11" width="10.875" style="342" customWidth="1"/>
    <col min="12" max="32" width="9.00390625" style="72" customWidth="1"/>
    <col min="33" max="16384" width="8.875" style="72" customWidth="1"/>
  </cols>
  <sheetData>
    <row r="1" spans="1:10" ht="21">
      <c r="A1" s="66"/>
      <c r="B1" s="66"/>
      <c r="C1" s="343" t="s">
        <v>33</v>
      </c>
      <c r="D1" s="343"/>
      <c r="E1" s="343"/>
      <c r="F1" s="343"/>
      <c r="G1" s="343"/>
      <c r="H1" s="343"/>
      <c r="I1" s="343"/>
      <c r="J1" s="343"/>
    </row>
    <row r="2" spans="1:10" ht="19.5" customHeight="1">
      <c r="A2" s="344" t="s">
        <v>34</v>
      </c>
      <c r="B2" s="345" t="s">
        <v>35</v>
      </c>
      <c r="C2" s="346"/>
      <c r="D2" s="346"/>
      <c r="E2" s="346"/>
      <c r="F2" s="346"/>
      <c r="G2" s="346"/>
      <c r="H2" s="346"/>
      <c r="I2" s="346"/>
      <c r="J2" s="400"/>
    </row>
    <row r="3" spans="1:9" ht="19.5" customHeight="1">
      <c r="A3" s="344"/>
      <c r="B3" s="345" t="s">
        <v>36</v>
      </c>
      <c r="C3" s="347"/>
      <c r="D3" s="347"/>
      <c r="E3" s="347"/>
      <c r="F3" s="347"/>
      <c r="G3" s="347"/>
      <c r="H3" s="347"/>
      <c r="I3" s="347"/>
    </row>
    <row r="4" spans="1:9" ht="19.5">
      <c r="A4" s="344"/>
      <c r="B4" s="345" t="s">
        <v>37</v>
      </c>
      <c r="C4" s="348"/>
      <c r="D4" s="348"/>
      <c r="E4" s="348"/>
      <c r="F4" s="349"/>
      <c r="G4" s="350"/>
      <c r="H4" s="350"/>
      <c r="I4" s="350"/>
    </row>
    <row r="5" spans="1:9" ht="19.5" customHeight="1">
      <c r="A5" s="344"/>
      <c r="B5" s="351" t="s">
        <v>38</v>
      </c>
      <c r="C5" s="347"/>
      <c r="D5" s="347"/>
      <c r="E5" s="347"/>
      <c r="F5" s="347"/>
      <c r="G5" s="347"/>
      <c r="H5" s="347"/>
      <c r="I5" s="347"/>
    </row>
    <row r="6" spans="1:10" ht="19.5">
      <c r="A6" s="344"/>
      <c r="B6" s="351" t="s">
        <v>39</v>
      </c>
      <c r="C6" s="346"/>
      <c r="D6" s="346"/>
      <c r="E6" s="346"/>
      <c r="F6" s="346"/>
      <c r="G6" s="346"/>
      <c r="H6" s="352" t="s">
        <v>40</v>
      </c>
      <c r="I6" s="401"/>
      <c r="J6" s="402"/>
    </row>
    <row r="7" spans="1:9" ht="19.5">
      <c r="A7" s="344"/>
      <c r="B7" s="351" t="s">
        <v>41</v>
      </c>
      <c r="C7" s="346"/>
      <c r="D7" s="346"/>
      <c r="E7" s="346"/>
      <c r="F7" s="349" t="s">
        <v>42</v>
      </c>
      <c r="G7" s="353"/>
      <c r="H7" s="350"/>
      <c r="I7" s="350"/>
    </row>
    <row r="8" spans="1:9" ht="19.5">
      <c r="A8" s="344"/>
      <c r="B8" s="351" t="s">
        <v>43</v>
      </c>
      <c r="C8" s="354"/>
      <c r="D8" s="354"/>
      <c r="E8" s="353"/>
      <c r="F8" s="353"/>
      <c r="G8" s="353"/>
      <c r="H8" s="350"/>
      <c r="I8" s="350"/>
    </row>
    <row r="9" spans="1:9" ht="19.5">
      <c r="A9" s="344"/>
      <c r="B9" s="351" t="s">
        <v>44</v>
      </c>
      <c r="C9" s="354"/>
      <c r="D9" s="354"/>
      <c r="E9" s="353"/>
      <c r="F9" s="353"/>
      <c r="G9" s="353"/>
      <c r="H9" s="350"/>
      <c r="I9" s="350"/>
    </row>
    <row r="10" spans="1:9" ht="19.5">
      <c r="A10" s="344"/>
      <c r="B10" s="351" t="s">
        <v>45</v>
      </c>
      <c r="C10" s="354"/>
      <c r="D10" s="354"/>
      <c r="E10" s="353"/>
      <c r="F10" s="353"/>
      <c r="G10" s="353"/>
      <c r="H10" s="350"/>
      <c r="I10" s="350"/>
    </row>
    <row r="11" spans="1:9" ht="19.5">
      <c r="A11" s="344"/>
      <c r="B11" s="345" t="s">
        <v>46</v>
      </c>
      <c r="C11" s="354"/>
      <c r="D11" s="355" t="s">
        <v>47</v>
      </c>
      <c r="E11" s="354"/>
      <c r="F11" s="355" t="s">
        <v>48</v>
      </c>
      <c r="G11" s="354"/>
      <c r="H11" s="355" t="s">
        <v>49</v>
      </c>
      <c r="I11" s="356"/>
    </row>
    <row r="12" spans="1:9" ht="19.5">
      <c r="A12" s="344"/>
      <c r="B12" s="345" t="s">
        <v>50</v>
      </c>
      <c r="C12" s="346"/>
      <c r="D12" s="346"/>
      <c r="E12" s="346"/>
      <c r="F12" s="355"/>
      <c r="G12" s="356"/>
      <c r="H12" s="355"/>
      <c r="I12" s="356"/>
    </row>
    <row r="13" spans="1:9" ht="19.5">
      <c r="A13" s="344"/>
      <c r="B13" s="357" t="s">
        <v>51</v>
      </c>
      <c r="C13" s="346"/>
      <c r="D13" s="346"/>
      <c r="E13" s="346"/>
      <c r="F13" s="355"/>
      <c r="G13" s="356"/>
      <c r="H13" s="355"/>
      <c r="I13" s="356"/>
    </row>
    <row r="14" spans="1:9" ht="19.5">
      <c r="A14" s="344"/>
      <c r="B14" s="357" t="s">
        <v>52</v>
      </c>
      <c r="C14" s="346"/>
      <c r="D14" s="346"/>
      <c r="E14" s="346"/>
      <c r="F14" s="355"/>
      <c r="G14" s="356"/>
      <c r="H14" s="355"/>
      <c r="I14" s="356"/>
    </row>
    <row r="15" spans="1:9" ht="19.5">
      <c r="A15" s="344"/>
      <c r="B15" s="357" t="s">
        <v>53</v>
      </c>
      <c r="C15" s="346"/>
      <c r="D15" s="346"/>
      <c r="E15" s="346"/>
      <c r="F15" s="355"/>
      <c r="G15" s="356"/>
      <c r="H15" s="355"/>
      <c r="I15" s="356"/>
    </row>
    <row r="16" spans="1:9" ht="19.5">
      <c r="A16" s="344"/>
      <c r="B16" s="351" t="s">
        <v>54</v>
      </c>
      <c r="C16" s="346"/>
      <c r="D16" s="346"/>
      <c r="E16" s="346"/>
      <c r="F16" s="355"/>
      <c r="G16" s="356"/>
      <c r="H16" s="355"/>
      <c r="I16" s="356"/>
    </row>
    <row r="18" spans="1:8" ht="19.5" customHeight="1">
      <c r="A18" s="358" t="s">
        <v>55</v>
      </c>
      <c r="B18" s="359" t="s">
        <v>56</v>
      </c>
      <c r="C18" s="360"/>
      <c r="D18" s="113" t="s">
        <v>47</v>
      </c>
      <c r="E18" s="354"/>
      <c r="F18" s="113" t="s">
        <v>48</v>
      </c>
      <c r="G18" s="354"/>
      <c r="H18" s="113" t="s">
        <v>49</v>
      </c>
    </row>
    <row r="19" spans="1:7" ht="19.5">
      <c r="A19" s="358"/>
      <c r="B19" s="359" t="s">
        <v>57</v>
      </c>
      <c r="C19" s="361" t="s">
        <v>58</v>
      </c>
      <c r="D19" s="361"/>
      <c r="E19" s="362"/>
      <c r="F19" s="362"/>
      <c r="G19" s="342" t="s">
        <v>59</v>
      </c>
    </row>
    <row r="20" spans="1:10" ht="19.5" customHeight="1">
      <c r="A20" s="358"/>
      <c r="B20" s="363" t="s">
        <v>60</v>
      </c>
      <c r="C20" s="360"/>
      <c r="D20" s="360"/>
      <c r="E20" s="360"/>
      <c r="F20" s="364" t="s">
        <v>61</v>
      </c>
      <c r="G20" s="365"/>
      <c r="H20" s="366" t="s">
        <v>23</v>
      </c>
      <c r="I20" s="137"/>
      <c r="J20" s="403"/>
    </row>
    <row r="21" spans="1:10" ht="19.5" customHeight="1">
      <c r="A21" s="358"/>
      <c r="B21" s="363"/>
      <c r="C21" s="360"/>
      <c r="D21" s="360"/>
      <c r="E21" s="360"/>
      <c r="F21" s="364"/>
      <c r="G21" s="365"/>
      <c r="H21" s="366"/>
      <c r="I21" s="137"/>
      <c r="J21" s="403"/>
    </row>
    <row r="22" spans="1:10" ht="19.5" customHeight="1">
      <c r="A22" s="358"/>
      <c r="B22" s="367" t="s">
        <v>62</v>
      </c>
      <c r="C22" s="368"/>
      <c r="D22" s="368"/>
      <c r="F22" s="369" t="s">
        <v>63</v>
      </c>
      <c r="G22" s="369"/>
      <c r="H22" s="369"/>
      <c r="I22" s="369"/>
      <c r="J22" s="369"/>
    </row>
    <row r="23" spans="1:12" ht="19.5" customHeight="1">
      <c r="A23" s="358"/>
      <c r="B23" s="370" t="s">
        <v>64</v>
      </c>
      <c r="C23" s="371" t="s">
        <v>65</v>
      </c>
      <c r="D23" s="372" t="s">
        <v>66</v>
      </c>
      <c r="F23" s="373" t="s">
        <v>67</v>
      </c>
      <c r="G23" s="373"/>
      <c r="H23" s="373"/>
      <c r="I23" s="265" t="s">
        <v>68</v>
      </c>
      <c r="J23" s="265" t="s">
        <v>69</v>
      </c>
      <c r="K23" s="404" t="s">
        <v>70</v>
      </c>
      <c r="L23" s="405"/>
    </row>
    <row r="24" spans="1:12" ht="19.5">
      <c r="A24" s="358"/>
      <c r="B24" s="370"/>
      <c r="C24" s="371"/>
      <c r="D24" s="372"/>
      <c r="F24" s="374" t="s">
        <v>71</v>
      </c>
      <c r="G24" s="373" t="s">
        <v>72</v>
      </c>
      <c r="H24" s="373" t="s">
        <v>73</v>
      </c>
      <c r="I24" s="265"/>
      <c r="J24" s="265"/>
      <c r="K24" s="404"/>
      <c r="L24" s="405"/>
    </row>
    <row r="25" spans="1:12" ht="18.75" customHeight="1">
      <c r="A25" s="375">
        <v>1</v>
      </c>
      <c r="B25" s="376"/>
      <c r="C25" s="354"/>
      <c r="D25" s="377"/>
      <c r="E25" s="378" t="s">
        <v>74</v>
      </c>
      <c r="F25" s="379"/>
      <c r="G25" s="379"/>
      <c r="H25" s="380">
        <f aca="true" t="shared" si="0" ref="H25:H39">F25*G25</f>
        <v>0</v>
      </c>
      <c r="I25" s="406">
        <f aca="true" t="shared" si="1" ref="I25:I39">H25-D25</f>
        <v>0</v>
      </c>
      <c r="J25" s="407"/>
      <c r="K25" s="404"/>
      <c r="L25" s="405"/>
    </row>
    <row r="26" spans="1:12" ht="19.5">
      <c r="A26" s="375">
        <v>2</v>
      </c>
      <c r="B26" s="381"/>
      <c r="C26" s="382"/>
      <c r="D26" s="383"/>
      <c r="E26" s="378"/>
      <c r="F26" s="383"/>
      <c r="G26" s="383"/>
      <c r="H26" s="380">
        <f t="shared" si="0"/>
        <v>0</v>
      </c>
      <c r="I26" s="406">
        <f t="shared" si="1"/>
        <v>0</v>
      </c>
      <c r="J26" s="408"/>
      <c r="K26" s="404"/>
      <c r="L26" s="405"/>
    </row>
    <row r="27" spans="1:12" ht="19.5">
      <c r="A27" s="375">
        <v>3</v>
      </c>
      <c r="B27" s="384"/>
      <c r="C27" s="385"/>
      <c r="D27" s="379"/>
      <c r="E27" s="378"/>
      <c r="F27" s="379"/>
      <c r="G27" s="379"/>
      <c r="H27" s="380">
        <f t="shared" si="0"/>
        <v>0</v>
      </c>
      <c r="I27" s="406">
        <f t="shared" si="1"/>
        <v>0</v>
      </c>
      <c r="J27" s="408"/>
      <c r="K27" s="404"/>
      <c r="L27" s="405"/>
    </row>
    <row r="28" spans="1:12" ht="19.5">
      <c r="A28" s="375">
        <v>4</v>
      </c>
      <c r="B28" s="381"/>
      <c r="C28" s="382"/>
      <c r="D28" s="383"/>
      <c r="E28" s="378"/>
      <c r="F28" s="383"/>
      <c r="G28" s="383"/>
      <c r="H28" s="380">
        <f t="shared" si="0"/>
        <v>0</v>
      </c>
      <c r="I28" s="406">
        <f t="shared" si="1"/>
        <v>0</v>
      </c>
      <c r="J28" s="408"/>
      <c r="K28" s="404"/>
      <c r="L28" s="405"/>
    </row>
    <row r="29" spans="1:12" ht="19.5">
      <c r="A29" s="375">
        <v>5</v>
      </c>
      <c r="B29" s="384"/>
      <c r="C29" s="385"/>
      <c r="D29" s="379"/>
      <c r="E29" s="378"/>
      <c r="F29" s="379"/>
      <c r="G29" s="379"/>
      <c r="H29" s="380">
        <f t="shared" si="0"/>
        <v>0</v>
      </c>
      <c r="I29" s="406">
        <f t="shared" si="1"/>
        <v>0</v>
      </c>
      <c r="J29" s="408"/>
      <c r="K29" s="404"/>
      <c r="L29" s="405"/>
    </row>
    <row r="30" spans="1:12" ht="19.5">
      <c r="A30" s="375">
        <v>6</v>
      </c>
      <c r="B30" s="381"/>
      <c r="C30" s="382"/>
      <c r="D30" s="383"/>
      <c r="E30" s="378"/>
      <c r="F30" s="383"/>
      <c r="G30" s="383"/>
      <c r="H30" s="380">
        <f t="shared" si="0"/>
        <v>0</v>
      </c>
      <c r="I30" s="406">
        <f t="shared" si="1"/>
        <v>0</v>
      </c>
      <c r="J30" s="408"/>
      <c r="K30" s="404"/>
      <c r="L30" s="405"/>
    </row>
    <row r="31" spans="1:12" ht="19.5">
      <c r="A31" s="375">
        <v>7</v>
      </c>
      <c r="B31" s="384"/>
      <c r="C31" s="385"/>
      <c r="D31" s="379"/>
      <c r="E31" s="378"/>
      <c r="F31" s="379"/>
      <c r="G31" s="379"/>
      <c r="H31" s="380">
        <f t="shared" si="0"/>
        <v>0</v>
      </c>
      <c r="I31" s="406">
        <f t="shared" si="1"/>
        <v>0</v>
      </c>
      <c r="J31" s="408"/>
      <c r="K31" s="404"/>
      <c r="L31" s="405"/>
    </row>
    <row r="32" spans="1:12" ht="19.5">
      <c r="A32" s="375">
        <v>8</v>
      </c>
      <c r="B32" s="381"/>
      <c r="C32" s="382"/>
      <c r="D32" s="383"/>
      <c r="E32" s="378"/>
      <c r="F32" s="383"/>
      <c r="G32" s="383"/>
      <c r="H32" s="380">
        <f t="shared" si="0"/>
        <v>0</v>
      </c>
      <c r="I32" s="406">
        <f t="shared" si="1"/>
        <v>0</v>
      </c>
      <c r="J32" s="408"/>
      <c r="K32" s="404"/>
      <c r="L32" s="405"/>
    </row>
    <row r="33" spans="1:12" ht="19.5">
      <c r="A33" s="375">
        <v>9</v>
      </c>
      <c r="B33" s="384"/>
      <c r="C33" s="385"/>
      <c r="D33" s="379"/>
      <c r="E33" s="378"/>
      <c r="F33" s="379"/>
      <c r="G33" s="379"/>
      <c r="H33" s="380">
        <f t="shared" si="0"/>
        <v>0</v>
      </c>
      <c r="I33" s="406">
        <f t="shared" si="1"/>
        <v>0</v>
      </c>
      <c r="J33" s="408"/>
      <c r="K33" s="404"/>
      <c r="L33" s="405"/>
    </row>
    <row r="34" spans="1:12" ht="19.5">
      <c r="A34" s="375">
        <v>10</v>
      </c>
      <c r="B34" s="381"/>
      <c r="C34" s="382"/>
      <c r="D34" s="383"/>
      <c r="E34" s="378"/>
      <c r="F34" s="383"/>
      <c r="G34" s="383"/>
      <c r="H34" s="380">
        <f t="shared" si="0"/>
        <v>0</v>
      </c>
      <c r="I34" s="406">
        <f t="shared" si="1"/>
        <v>0</v>
      </c>
      <c r="J34" s="408"/>
      <c r="K34" s="404"/>
      <c r="L34" s="405"/>
    </row>
    <row r="35" spans="1:12" ht="19.5">
      <c r="A35" s="375">
        <v>11</v>
      </c>
      <c r="B35" s="386"/>
      <c r="C35" s="385"/>
      <c r="D35" s="379"/>
      <c r="E35" s="378"/>
      <c r="F35" s="379"/>
      <c r="G35" s="379"/>
      <c r="H35" s="380">
        <f t="shared" si="0"/>
        <v>0</v>
      </c>
      <c r="I35" s="406">
        <f t="shared" si="1"/>
        <v>0</v>
      </c>
      <c r="J35" s="409"/>
      <c r="K35" s="404"/>
      <c r="L35" s="405"/>
    </row>
    <row r="36" spans="1:12" ht="19.5">
      <c r="A36" s="375">
        <v>12</v>
      </c>
      <c r="B36" s="387"/>
      <c r="C36" s="382"/>
      <c r="D36" s="383"/>
      <c r="E36" s="378"/>
      <c r="F36" s="383"/>
      <c r="G36" s="383"/>
      <c r="H36" s="380">
        <f t="shared" si="0"/>
        <v>0</v>
      </c>
      <c r="I36" s="406">
        <f t="shared" si="1"/>
        <v>0</v>
      </c>
      <c r="J36" s="409"/>
      <c r="K36" s="404"/>
      <c r="L36" s="405"/>
    </row>
    <row r="37" spans="1:12" ht="19.5">
      <c r="A37" s="375">
        <v>13</v>
      </c>
      <c r="B37" s="386"/>
      <c r="C37" s="385"/>
      <c r="D37" s="379"/>
      <c r="E37" s="378"/>
      <c r="F37" s="379"/>
      <c r="G37" s="379"/>
      <c r="H37" s="380">
        <f t="shared" si="0"/>
        <v>0</v>
      </c>
      <c r="I37" s="406">
        <f t="shared" si="1"/>
        <v>0</v>
      </c>
      <c r="J37" s="409"/>
      <c r="K37" s="404"/>
      <c r="L37" s="405"/>
    </row>
    <row r="38" spans="1:12" ht="19.5">
      <c r="A38" s="375">
        <v>14</v>
      </c>
      <c r="B38" s="387"/>
      <c r="C38" s="382"/>
      <c r="D38" s="383"/>
      <c r="E38" s="378"/>
      <c r="F38" s="383"/>
      <c r="G38" s="383"/>
      <c r="H38" s="380">
        <f t="shared" si="0"/>
        <v>0</v>
      </c>
      <c r="I38" s="406">
        <f t="shared" si="1"/>
        <v>0</v>
      </c>
      <c r="J38" s="409"/>
      <c r="K38" s="404"/>
      <c r="L38" s="405"/>
    </row>
    <row r="39" spans="1:12" ht="19.5">
      <c r="A39" s="388">
        <v>15</v>
      </c>
      <c r="B39" s="389"/>
      <c r="C39" s="385"/>
      <c r="D39" s="379"/>
      <c r="E39" s="378"/>
      <c r="F39" s="379"/>
      <c r="G39" s="379"/>
      <c r="H39" s="380">
        <f t="shared" si="0"/>
        <v>0</v>
      </c>
      <c r="I39" s="406">
        <f t="shared" si="1"/>
        <v>0</v>
      </c>
      <c r="J39" s="409"/>
      <c r="K39" s="404"/>
      <c r="L39" s="405"/>
    </row>
    <row r="40" spans="1:12" ht="19.5">
      <c r="A40" s="390"/>
      <c r="C40" s="391" t="s">
        <v>75</v>
      </c>
      <c r="D40" s="392">
        <f>SUM(D25:D39)</f>
        <v>0</v>
      </c>
      <c r="E40" s="393" t="s">
        <v>76</v>
      </c>
      <c r="F40" s="394"/>
      <c r="G40" s="391" t="s">
        <v>75</v>
      </c>
      <c r="H40" s="392">
        <f>SUM(H25:H39)</f>
        <v>0</v>
      </c>
      <c r="I40" s="393" t="s">
        <v>76</v>
      </c>
      <c r="J40" s="410"/>
      <c r="K40" s="411"/>
      <c r="L40" s="405"/>
    </row>
    <row r="42" spans="1:4" ht="18.75" customHeight="1">
      <c r="A42" s="344" t="s">
        <v>77</v>
      </c>
      <c r="B42" s="395" t="s">
        <v>78</v>
      </c>
      <c r="C42" s="396"/>
      <c r="D42" s="396"/>
    </row>
    <row r="43" spans="1:5" ht="19.5">
      <c r="A43" s="344"/>
      <c r="B43" s="395" t="s">
        <v>79</v>
      </c>
      <c r="C43" s="397"/>
      <c r="D43" s="397"/>
      <c r="E43" s="397"/>
    </row>
    <row r="44" spans="1:10" ht="19.5">
      <c r="A44" s="344"/>
      <c r="B44" s="359" t="s">
        <v>80</v>
      </c>
      <c r="C44" s="346"/>
      <c r="D44" s="346"/>
      <c r="E44" s="346"/>
      <c r="F44" s="346"/>
      <c r="G44" s="346"/>
      <c r="H44" s="346"/>
      <c r="I44" s="346"/>
      <c r="J44" s="346"/>
    </row>
    <row r="45" spans="1:10" ht="19.5">
      <c r="A45" s="344"/>
      <c r="B45" s="359" t="s">
        <v>81</v>
      </c>
      <c r="C45" s="346"/>
      <c r="D45" s="346"/>
      <c r="E45" s="346"/>
      <c r="F45" s="346"/>
      <c r="G45" s="346"/>
      <c r="H45" s="346"/>
      <c r="I45" s="346"/>
      <c r="J45" s="346"/>
    </row>
    <row r="46" spans="1:5" ht="19.5" customHeight="1">
      <c r="A46" s="344"/>
      <c r="B46" s="359" t="s">
        <v>82</v>
      </c>
      <c r="C46" s="346"/>
      <c r="D46" s="346"/>
      <c r="E46" s="366" t="s">
        <v>83</v>
      </c>
    </row>
    <row r="47" spans="1:11" ht="75" customHeight="1">
      <c r="A47" s="344"/>
      <c r="B47" s="359" t="s">
        <v>84</v>
      </c>
      <c r="C47" s="398"/>
      <c r="D47" s="398"/>
      <c r="E47" s="398"/>
      <c r="F47" s="398"/>
      <c r="G47" s="398"/>
      <c r="H47" s="398"/>
      <c r="I47" s="398"/>
      <c r="J47" s="398"/>
      <c r="K47" s="412" t="s">
        <v>85</v>
      </c>
    </row>
    <row r="48" spans="1:11" ht="75" customHeight="1">
      <c r="A48" s="344"/>
      <c r="B48" s="359" t="s">
        <v>86</v>
      </c>
      <c r="C48" s="399"/>
      <c r="D48" s="399"/>
      <c r="E48" s="399"/>
      <c r="F48" s="399"/>
      <c r="G48" s="399"/>
      <c r="H48" s="399"/>
      <c r="I48" s="399"/>
      <c r="J48" s="399"/>
      <c r="K48" s="412"/>
    </row>
    <row r="49" spans="1:11" ht="75" customHeight="1">
      <c r="A49" s="344"/>
      <c r="B49" s="359" t="s">
        <v>87</v>
      </c>
      <c r="C49" s="399"/>
      <c r="D49" s="399"/>
      <c r="E49" s="399"/>
      <c r="F49" s="399"/>
      <c r="G49" s="399"/>
      <c r="H49" s="399"/>
      <c r="I49" s="399"/>
      <c r="J49" s="399"/>
      <c r="K49" s="412"/>
    </row>
    <row r="50" spans="1:11" ht="75" customHeight="1">
      <c r="A50" s="344"/>
      <c r="B50" s="359" t="s">
        <v>88</v>
      </c>
      <c r="C50" s="399"/>
      <c r="D50" s="399"/>
      <c r="E50" s="399"/>
      <c r="F50" s="399"/>
      <c r="G50" s="399"/>
      <c r="H50" s="399"/>
      <c r="I50" s="399"/>
      <c r="J50" s="399"/>
      <c r="K50" s="412"/>
    </row>
  </sheetData>
  <sheetProtection selectLockedCells="1" selectUnlockedCells="1"/>
  <mergeCells count="43">
    <mergeCell ref="C1:J1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C19:D19"/>
    <mergeCell ref="E19:F19"/>
    <mergeCell ref="C20:E20"/>
    <mergeCell ref="C21:E21"/>
    <mergeCell ref="F22:J22"/>
    <mergeCell ref="F23:H23"/>
    <mergeCell ref="C42:D42"/>
    <mergeCell ref="C43:E43"/>
    <mergeCell ref="C44:J44"/>
    <mergeCell ref="C45:J45"/>
    <mergeCell ref="C46:D46"/>
    <mergeCell ref="C47:J47"/>
    <mergeCell ref="C48:J48"/>
    <mergeCell ref="C49:J49"/>
    <mergeCell ref="C50:J50"/>
    <mergeCell ref="A2:A16"/>
    <mergeCell ref="A18:A24"/>
    <mergeCell ref="A42:A50"/>
    <mergeCell ref="B20:B21"/>
    <mergeCell ref="B23:B24"/>
    <mergeCell ref="C23:C24"/>
    <mergeCell ref="D23:D24"/>
    <mergeCell ref="E25:E39"/>
    <mergeCell ref="F20:F21"/>
    <mergeCell ref="I23:I24"/>
    <mergeCell ref="J23:J24"/>
    <mergeCell ref="K23:K39"/>
    <mergeCell ref="K47:K50"/>
  </mergeCells>
  <conditionalFormatting sqref="C2">
    <cfRule type="cellIs" priority="1" dxfId="0" operator="equal" stopIfTrue="1">
      <formula>$A$1</formula>
    </cfRule>
  </conditionalFormatting>
  <conditionalFormatting sqref="C3">
    <cfRule type="cellIs" priority="2" dxfId="0" operator="equal" stopIfTrue="1">
      <formula>$A$1</formula>
    </cfRule>
  </conditionalFormatting>
  <conditionalFormatting sqref="C4">
    <cfRule type="cellIs" priority="3" dxfId="0" operator="equal" stopIfTrue="1">
      <formula>$A$1</formula>
    </cfRule>
  </conditionalFormatting>
  <conditionalFormatting sqref="C5">
    <cfRule type="cellIs" priority="4" dxfId="0" operator="equal" stopIfTrue="1">
      <formula>$A$1</formula>
    </cfRule>
  </conditionalFormatting>
  <conditionalFormatting sqref="C6">
    <cfRule type="cellIs" priority="5" dxfId="0" operator="equal" stopIfTrue="1">
      <formula>$A$1</formula>
    </cfRule>
  </conditionalFormatting>
  <conditionalFormatting sqref="C7">
    <cfRule type="cellIs" priority="6" dxfId="0" operator="equal" stopIfTrue="1">
      <formula>$A$1</formula>
    </cfRule>
  </conditionalFormatting>
  <conditionalFormatting sqref="D40">
    <cfRule type="cellIs" priority="9" dxfId="1" operator="equal" stopIfTrue="1">
      <formula>0</formula>
    </cfRule>
  </conditionalFormatting>
  <conditionalFormatting sqref="C42">
    <cfRule type="cellIs" priority="10" dxfId="2" operator="equal" stopIfTrue="1">
      <formula>0</formula>
    </cfRule>
  </conditionalFormatting>
  <conditionalFormatting sqref="C43">
    <cfRule type="cellIs" priority="11" dxfId="2" operator="equal" stopIfTrue="1">
      <formula>0</formula>
    </cfRule>
  </conditionalFormatting>
  <conditionalFormatting sqref="C44">
    <cfRule type="cellIs" priority="12" dxfId="2" operator="equal" stopIfTrue="1">
      <formula>0</formula>
    </cfRule>
  </conditionalFormatting>
  <conditionalFormatting sqref="C45">
    <cfRule type="cellIs" priority="13" dxfId="2" operator="equal" stopIfTrue="1">
      <formula>0</formula>
    </cfRule>
  </conditionalFormatting>
  <conditionalFormatting sqref="C46">
    <cfRule type="cellIs" priority="14" dxfId="2" operator="equal" stopIfTrue="1">
      <formula>0</formula>
    </cfRule>
  </conditionalFormatting>
  <conditionalFormatting sqref="B25:B34">
    <cfRule type="cellIs" priority="15" dxfId="2" operator="lessThanOrEqual" stopIfTrue="1">
      <formula>0</formula>
    </cfRule>
  </conditionalFormatting>
  <conditionalFormatting sqref="B35:B39">
    <cfRule type="cellIs" priority="16" dxfId="2" operator="lessThanOrEqual" stopIfTrue="1">
      <formula>0</formula>
    </cfRule>
  </conditionalFormatting>
  <conditionalFormatting sqref="C8:C10">
    <cfRule type="cellIs" priority="17" dxfId="0" operator="equal" stopIfTrue="1">
      <formula>$A$1</formula>
    </cfRule>
  </conditionalFormatting>
  <conditionalFormatting sqref="C12:C16">
    <cfRule type="cellIs" priority="18" dxfId="0" operator="equal" stopIfTrue="1">
      <formula>$A$1</formula>
    </cfRule>
  </conditionalFormatting>
  <conditionalFormatting sqref="C20:C21">
    <cfRule type="cellIs" priority="7" dxfId="2" operator="equal" stopIfTrue="1">
      <formula>0</formula>
    </cfRule>
  </conditionalFormatting>
  <conditionalFormatting sqref="C25:C34">
    <cfRule type="cellIs" priority="19" dxfId="3" operator="lessThanOrEqual" stopIfTrue="1">
      <formula>0</formula>
    </cfRule>
  </conditionalFormatting>
  <conditionalFormatting sqref="C47:C50">
    <cfRule type="cellIs" priority="20" dxfId="2" operator="equal" stopIfTrue="1">
      <formula>0</formula>
    </cfRule>
  </conditionalFormatting>
  <conditionalFormatting sqref="E19:E21">
    <cfRule type="cellIs" priority="21" dxfId="2" operator="equal" stopIfTrue="1">
      <formula>0</formula>
    </cfRule>
  </conditionalFormatting>
  <conditionalFormatting sqref="G20:G21">
    <cfRule type="cellIs" priority="8" dxfId="2" operator="equal" stopIfTrue="1">
      <formula>0</formula>
    </cfRule>
  </conditionalFormatting>
  <conditionalFormatting sqref="H25:H39">
    <cfRule type="cellIs" priority="22" dxfId="1" operator="equal" stopIfTrue="1">
      <formula>0</formula>
    </cfRule>
  </conditionalFormatting>
  <conditionalFormatting sqref="J25:J34">
    <cfRule type="cellIs" priority="23" dxfId="3" operator="lessThanOrEqual" stopIfTrue="1">
      <formula>0</formula>
    </cfRule>
  </conditionalFormatting>
  <conditionalFormatting sqref="C11 E11 G11">
    <cfRule type="cellIs" priority="24" dxfId="0" operator="equal" stopIfTrue="1">
      <formula>$A$1</formula>
    </cfRule>
  </conditionalFormatting>
  <conditionalFormatting sqref="C18 E18 G18 C21 G21">
    <cfRule type="cellIs" priority="25" dxfId="2" operator="equal" stopIfTrue="1">
      <formula>0</formula>
    </cfRule>
  </conditionalFormatting>
  <conditionalFormatting sqref="I25:I39 H40">
    <cfRule type="cellIs" priority="26" dxfId="1" operator="equal" stopIfTrue="1">
      <formula>0</formula>
    </cfRule>
  </conditionalFormatting>
  <conditionalFormatting sqref="J35:J39 C35:C39">
    <cfRule type="cellIs" priority="27" dxfId="3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40 F25:G40">
      <formula1>0</formula1>
      <formula2>1000000</formula2>
    </dataValidation>
  </dataValidations>
  <printOptions/>
  <pageMargins left="0.75" right="0.75" top="1" bottom="1" header="0.51" footer="0.51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1">
      <selection activeCell="B36" sqref="B36:V47"/>
    </sheetView>
  </sheetViews>
  <sheetFormatPr defaultColWidth="7.875" defaultRowHeight="16.5"/>
  <cols>
    <col min="1" max="23" width="5.75390625" style="173" customWidth="1"/>
    <col min="24" max="32" width="9.00390625" style="66" customWidth="1"/>
    <col min="33" max="16384" width="8.875" style="66" customWidth="1"/>
  </cols>
  <sheetData>
    <row r="1" spans="1:256" s="323" customFormat="1" ht="33" customHeight="1">
      <c r="A1" s="324" t="str">
        <f>'明細表'!$A$1</f>
        <v>113-02版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336" t="s">
        <v>89</v>
      </c>
      <c r="W1" s="116"/>
      <c r="IV1" s="66"/>
    </row>
    <row r="2" spans="1:256" s="323" customFormat="1" ht="45" customHeight="1">
      <c r="A2" s="173"/>
      <c r="B2" s="173"/>
      <c r="C2" s="219" t="s">
        <v>90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73"/>
      <c r="W2" s="337"/>
      <c r="IV2" s="66"/>
    </row>
    <row r="3" s="173" customFormat="1" ht="15" customHeight="1"/>
    <row r="4" spans="1:256" s="323" customFormat="1" ht="55.5" customHeight="1">
      <c r="A4" s="173"/>
      <c r="B4" s="59" t="s">
        <v>91</v>
      </c>
      <c r="C4" s="59"/>
      <c r="D4" s="59"/>
      <c r="E4" s="59"/>
      <c r="F4" s="59"/>
      <c r="G4" s="59"/>
      <c r="H4" s="59"/>
      <c r="I4" s="59"/>
      <c r="J4" s="59"/>
      <c r="K4" s="159">
        <f>'填寫核銷'!$C$3</f>
        <v>0</v>
      </c>
      <c r="L4" s="159"/>
      <c r="M4" s="159"/>
      <c r="N4" s="159"/>
      <c r="O4" s="159"/>
      <c r="P4" s="159"/>
      <c r="Q4" s="159"/>
      <c r="R4" s="159"/>
      <c r="S4" s="159"/>
      <c r="T4" s="159"/>
      <c r="U4" s="329" t="s">
        <v>92</v>
      </c>
      <c r="V4" s="329"/>
      <c r="W4" s="173"/>
      <c r="IV4" s="66"/>
    </row>
    <row r="5" spans="1:256" s="323" customFormat="1" ht="9.75" customHeight="1">
      <c r="A5" s="173"/>
      <c r="B5" s="173"/>
      <c r="C5" s="173"/>
      <c r="D5" s="173"/>
      <c r="E5" s="59"/>
      <c r="F5" s="59"/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70"/>
      <c r="T5" s="170"/>
      <c r="U5" s="170"/>
      <c r="V5" s="170"/>
      <c r="W5" s="170"/>
      <c r="IV5" s="66"/>
    </row>
    <row r="6" spans="2:21" s="173" customFormat="1" ht="30" customHeight="1">
      <c r="B6" s="325" t="s">
        <v>93</v>
      </c>
      <c r="D6" s="326"/>
      <c r="E6" s="326"/>
      <c r="F6" s="43">
        <f>'填寫核銷'!$C$4</f>
        <v>0</v>
      </c>
      <c r="G6" s="43"/>
      <c r="H6" s="43"/>
      <c r="I6" s="43"/>
      <c r="J6" s="43"/>
      <c r="K6" s="43"/>
      <c r="L6" s="43"/>
      <c r="M6" s="93" t="s">
        <v>94</v>
      </c>
      <c r="N6" s="93"/>
      <c r="O6" s="93"/>
      <c r="P6" s="93"/>
      <c r="Q6" s="93"/>
      <c r="R6" s="78"/>
      <c r="S6" s="78"/>
      <c r="T6" s="78"/>
      <c r="U6" s="78"/>
    </row>
    <row r="7" spans="1:256" s="323" customFormat="1" ht="9.75" customHeight="1">
      <c r="A7" s="173"/>
      <c r="B7" s="173"/>
      <c r="C7" s="173"/>
      <c r="D7" s="173"/>
      <c r="E7" s="327"/>
      <c r="F7" s="173"/>
      <c r="G7" s="173"/>
      <c r="H7" s="173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IV7" s="66"/>
    </row>
    <row r="8" spans="1:256" s="323" customFormat="1" ht="30" customHeight="1">
      <c r="A8" s="173"/>
      <c r="B8" s="173"/>
      <c r="C8" s="173"/>
      <c r="D8" s="173"/>
      <c r="E8" s="29" t="s">
        <v>95</v>
      </c>
      <c r="F8" s="29"/>
      <c r="G8" s="59"/>
      <c r="H8" s="59"/>
      <c r="I8" s="17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Z8" s="341"/>
      <c r="IV8" s="66"/>
    </row>
    <row r="9" spans="1:256" s="323" customFormat="1" ht="9.75" customHeight="1">
      <c r="A9" s="173"/>
      <c r="B9" s="173"/>
      <c r="C9" s="173"/>
      <c r="D9" s="173"/>
      <c r="E9" s="29"/>
      <c r="F9" s="29"/>
      <c r="G9" s="29"/>
      <c r="H9" s="29"/>
      <c r="I9" s="170"/>
      <c r="J9" s="170"/>
      <c r="K9" s="170"/>
      <c r="L9" s="170"/>
      <c r="M9" s="29"/>
      <c r="N9" s="170"/>
      <c r="O9" s="335"/>
      <c r="P9" s="335"/>
      <c r="Q9" s="170"/>
      <c r="R9" s="335"/>
      <c r="S9" s="59"/>
      <c r="T9" s="59"/>
      <c r="U9" s="59"/>
      <c r="V9" s="59"/>
      <c r="W9" s="59"/>
      <c r="Z9" s="341"/>
      <c r="IV9" s="66"/>
    </row>
    <row r="10" spans="1:256" s="323" customFormat="1" ht="30" customHeight="1">
      <c r="A10" s="173"/>
      <c r="B10" s="51" t="s">
        <v>96</v>
      </c>
      <c r="C10" s="51"/>
      <c r="D10" s="51"/>
      <c r="E10" s="51"/>
      <c r="F10" s="51"/>
      <c r="G10" s="318">
        <f>'填寫核銷'!$C$2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73"/>
      <c r="V10" s="173"/>
      <c r="W10" s="59"/>
      <c r="Z10" s="138"/>
      <c r="IV10" s="66"/>
    </row>
    <row r="11" spans="1:256" s="323" customFormat="1" ht="9.75" customHeight="1">
      <c r="A11" s="173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73"/>
      <c r="V11" s="328"/>
      <c r="W11" s="59"/>
      <c r="IV11" s="66"/>
    </row>
    <row r="12" spans="1:256" s="323" customFormat="1" ht="30" customHeight="1">
      <c r="A12" s="173"/>
      <c r="B12" s="51" t="s">
        <v>97</v>
      </c>
      <c r="C12" s="51"/>
      <c r="D12" s="51"/>
      <c r="E12" s="51"/>
      <c r="F12" s="51"/>
      <c r="G12" s="329">
        <f>'填寫核銷'!$C$5</f>
        <v>0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173"/>
      <c r="V12" s="59"/>
      <c r="W12" s="59"/>
      <c r="IV12" s="66"/>
    </row>
    <row r="13" spans="1:256" s="323" customFormat="1" ht="9.75" customHeight="1">
      <c r="A13" s="173"/>
      <c r="B13" s="173"/>
      <c r="C13" s="173"/>
      <c r="D13" s="173"/>
      <c r="E13" s="170"/>
      <c r="F13" s="327"/>
      <c r="G13" s="327"/>
      <c r="H13" s="327"/>
      <c r="I13" s="327"/>
      <c r="J13" s="170"/>
      <c r="K13" s="170"/>
      <c r="L13" s="170"/>
      <c r="M13" s="170"/>
      <c r="N13" s="170"/>
      <c r="O13" s="170"/>
      <c r="P13" s="170"/>
      <c r="Q13" s="170"/>
      <c r="R13" s="170"/>
      <c r="S13" s="59"/>
      <c r="T13" s="59"/>
      <c r="U13" s="59"/>
      <c r="V13" s="59"/>
      <c r="W13" s="59"/>
      <c r="IV13" s="66"/>
    </row>
    <row r="14" spans="1:256" s="323" customFormat="1" ht="30" customHeight="1">
      <c r="A14" s="173"/>
      <c r="B14" s="330" t="s">
        <v>98</v>
      </c>
      <c r="C14" s="330"/>
      <c r="D14" s="330"/>
      <c r="E14" s="330"/>
      <c r="F14" s="330"/>
      <c r="G14" s="78">
        <f>'填寫核銷'!$C$6</f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59"/>
      <c r="V14" s="59"/>
      <c r="W14" s="59"/>
      <c r="IV14" s="66"/>
    </row>
    <row r="15" spans="1:256" s="323" customFormat="1" ht="9.75" customHeight="1">
      <c r="A15" s="173"/>
      <c r="B15" s="173"/>
      <c r="C15" s="173"/>
      <c r="D15" s="173"/>
      <c r="E15" s="29"/>
      <c r="F15" s="327"/>
      <c r="G15" s="327"/>
      <c r="H15" s="327"/>
      <c r="I15" s="29"/>
      <c r="J15" s="29"/>
      <c r="K15" s="29"/>
      <c r="L15" s="170"/>
      <c r="M15" s="170"/>
      <c r="N15" s="170"/>
      <c r="O15" s="170"/>
      <c r="P15" s="170"/>
      <c r="Q15" s="170"/>
      <c r="R15" s="29"/>
      <c r="S15" s="59"/>
      <c r="T15" s="59"/>
      <c r="U15" s="59"/>
      <c r="V15" s="59"/>
      <c r="W15" s="59"/>
      <c r="IV15" s="66"/>
    </row>
    <row r="16" spans="1:256" s="323" customFormat="1" ht="30" customHeight="1">
      <c r="A16" s="173"/>
      <c r="B16" s="51" t="s">
        <v>99</v>
      </c>
      <c r="C16" s="51"/>
      <c r="D16" s="51"/>
      <c r="E16" s="51"/>
      <c r="F16" s="51"/>
      <c r="G16" s="331">
        <f>'填寫核銷'!$C$7</f>
        <v>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59"/>
      <c r="V16" s="59"/>
      <c r="W16" s="59"/>
      <c r="IV16" s="66"/>
    </row>
    <row r="17" spans="1:256" s="323" customFormat="1" ht="30" customHeight="1">
      <c r="A17" s="173"/>
      <c r="B17" s="173"/>
      <c r="C17" s="173"/>
      <c r="D17" s="173"/>
      <c r="E17" s="29"/>
      <c r="F17" s="327"/>
      <c r="G17" s="327"/>
      <c r="H17" s="327"/>
      <c r="I17" s="29"/>
      <c r="J17" s="29"/>
      <c r="K17" s="29"/>
      <c r="L17" s="170"/>
      <c r="M17" s="170"/>
      <c r="N17" s="170"/>
      <c r="O17" s="170"/>
      <c r="P17" s="170"/>
      <c r="Q17" s="170"/>
      <c r="R17" s="29"/>
      <c r="S17" s="59"/>
      <c r="T17" s="59"/>
      <c r="U17" s="59"/>
      <c r="V17" s="59"/>
      <c r="W17" s="59"/>
      <c r="IV17" s="66"/>
    </row>
    <row r="18" spans="1:256" s="323" customFormat="1" ht="30" customHeight="1">
      <c r="A18" s="173"/>
      <c r="B18" s="161" t="s">
        <v>100</v>
      </c>
      <c r="C18" s="161"/>
      <c r="D18" s="161"/>
      <c r="E18" s="161"/>
      <c r="F18" s="161"/>
      <c r="G18" s="78">
        <f>'填寫核銷'!$C$8</f>
        <v>0</v>
      </c>
      <c r="H18" s="78"/>
      <c r="I18" s="78"/>
      <c r="J18" s="78"/>
      <c r="K18" s="78"/>
      <c r="L18" s="78"/>
      <c r="M18" s="173"/>
      <c r="N18" s="59"/>
      <c r="O18" s="59"/>
      <c r="P18" s="59"/>
      <c r="Q18" s="59"/>
      <c r="R18" s="29"/>
      <c r="S18" s="59"/>
      <c r="T18" s="59"/>
      <c r="U18" s="59"/>
      <c r="V18" s="59"/>
      <c r="W18" s="59"/>
      <c r="IV18" s="66"/>
    </row>
    <row r="19" spans="1:256" s="323" customFormat="1" ht="3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IV19" s="66"/>
    </row>
    <row r="20" spans="1:256" s="323" customFormat="1" ht="30" customHeight="1">
      <c r="A20" s="173"/>
      <c r="B20" s="93" t="s">
        <v>101</v>
      </c>
      <c r="C20" s="93"/>
      <c r="D20" s="93"/>
      <c r="E20" s="93"/>
      <c r="F20" s="93"/>
      <c r="G20" s="78">
        <f>'填寫核銷'!$C$9</f>
        <v>0</v>
      </c>
      <c r="H20" s="78"/>
      <c r="I20" s="78"/>
      <c r="J20" s="78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IV20" s="66"/>
    </row>
    <row r="21" spans="1:256" s="323" customFormat="1" ht="30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IV21" s="66"/>
    </row>
    <row r="22" spans="1:256" s="323" customFormat="1" ht="30" customHeight="1">
      <c r="A22" s="173"/>
      <c r="B22" s="51" t="s">
        <v>102</v>
      </c>
      <c r="C22" s="51"/>
      <c r="D22" s="51"/>
      <c r="E22" s="51"/>
      <c r="F22" s="51"/>
      <c r="G22" s="78">
        <f>'填寫核銷'!$C$10</f>
        <v>0</v>
      </c>
      <c r="H22" s="78"/>
      <c r="I22" s="78"/>
      <c r="J22" s="78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IV22" s="66"/>
    </row>
    <row r="23" spans="1:256" s="323" customFormat="1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IV23" s="66"/>
    </row>
    <row r="24" spans="1:256" s="323" customFormat="1" ht="30" customHeight="1">
      <c r="A24" s="173"/>
      <c r="B24" s="51" t="s">
        <v>103</v>
      </c>
      <c r="C24" s="51"/>
      <c r="D24" s="51"/>
      <c r="E24" s="51"/>
      <c r="F24" s="51"/>
      <c r="G24" s="78">
        <f>'填寫核銷'!$C$12</f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338"/>
      <c r="IV24" s="66"/>
    </row>
    <row r="25" spans="1:256" s="323" customFormat="1" ht="9.75" customHeight="1">
      <c r="A25" s="173"/>
      <c r="B25" s="173"/>
      <c r="C25" s="173"/>
      <c r="D25" s="173"/>
      <c r="E25" s="173"/>
      <c r="F25" s="173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3"/>
      <c r="IV25" s="66"/>
    </row>
    <row r="26" spans="1:256" s="323" customFormat="1" ht="30" customHeight="1">
      <c r="A26" s="173"/>
      <c r="B26" s="330" t="s">
        <v>104</v>
      </c>
      <c r="C26" s="330"/>
      <c r="D26" s="330"/>
      <c r="E26" s="330"/>
      <c r="F26" s="330"/>
      <c r="G26" s="78">
        <f>'填寫核銷'!$C$13</f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327"/>
      <c r="IV26" s="66"/>
    </row>
    <row r="27" spans="1:256" s="323" customFormat="1" ht="9.75" customHeight="1">
      <c r="A27" s="173"/>
      <c r="B27" s="173"/>
      <c r="C27" s="173"/>
      <c r="D27" s="173"/>
      <c r="E27" s="173"/>
      <c r="F27" s="173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70"/>
      <c r="IV27" s="66"/>
    </row>
    <row r="28" spans="1:256" s="323" customFormat="1" ht="30" customHeight="1">
      <c r="A28" s="173"/>
      <c r="B28" s="330" t="s">
        <v>105</v>
      </c>
      <c r="C28" s="330"/>
      <c r="D28" s="330"/>
      <c r="E28" s="330"/>
      <c r="F28" s="330"/>
      <c r="G28" s="78">
        <f>'填寫核銷'!$C$14</f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327"/>
      <c r="IV28" s="66"/>
    </row>
    <row r="29" spans="1:256" s="323" customFormat="1" ht="9.75" customHeight="1">
      <c r="A29" s="173"/>
      <c r="B29" s="173"/>
      <c r="C29" s="173"/>
      <c r="D29" s="173"/>
      <c r="E29" s="173"/>
      <c r="F29" s="173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70"/>
      <c r="IV29" s="66"/>
    </row>
    <row r="30" spans="1:256" s="323" customFormat="1" ht="30" customHeight="1">
      <c r="A30" s="173"/>
      <c r="B30" s="330" t="s">
        <v>106</v>
      </c>
      <c r="C30" s="330"/>
      <c r="D30" s="330"/>
      <c r="E30" s="330"/>
      <c r="F30" s="330"/>
      <c r="G30" s="78">
        <f>'填寫核銷'!$C$15</f>
        <v>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327"/>
      <c r="IV30" s="66"/>
    </row>
    <row r="31" spans="1:256" s="323" customFormat="1" ht="9.75" customHeight="1">
      <c r="A31" s="173"/>
      <c r="B31" s="173"/>
      <c r="C31" s="173"/>
      <c r="D31" s="173"/>
      <c r="E31" s="173"/>
      <c r="F31" s="173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327"/>
      <c r="IV31" s="66"/>
    </row>
    <row r="32" spans="1:256" s="323" customFormat="1" ht="30" customHeight="1">
      <c r="A32" s="173"/>
      <c r="B32" s="330" t="s">
        <v>107</v>
      </c>
      <c r="C32" s="330"/>
      <c r="D32" s="330"/>
      <c r="E32" s="330"/>
      <c r="F32" s="330"/>
      <c r="G32" s="78">
        <f>'填寫核銷'!$C$16</f>
        <v>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327"/>
      <c r="IV32" s="66"/>
    </row>
    <row r="33" spans="1:256" s="323" customFormat="1" ht="9.75" customHeight="1">
      <c r="A33" s="173"/>
      <c r="B33" s="173"/>
      <c r="C33" s="173"/>
      <c r="D33" s="51"/>
      <c r="E33" s="51"/>
      <c r="F33" s="51"/>
      <c r="G33" s="51"/>
      <c r="H33" s="5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73"/>
      <c r="V33" s="339"/>
      <c r="W33" s="339"/>
      <c r="IV33" s="66"/>
    </row>
    <row r="34" spans="1:256" s="323" customFormat="1" ht="30" customHeight="1">
      <c r="A34" s="173"/>
      <c r="B34" s="173"/>
      <c r="C34" s="173"/>
      <c r="D34" s="51" t="s">
        <v>108</v>
      </c>
      <c r="E34" s="51"/>
      <c r="F34" s="51"/>
      <c r="G34" s="51"/>
      <c r="H34" s="51"/>
      <c r="I34" s="43">
        <f>'填寫核銷'!$C$11</f>
        <v>0</v>
      </c>
      <c r="J34" s="43"/>
      <c r="K34" s="43"/>
      <c r="L34" s="170" t="s">
        <v>47</v>
      </c>
      <c r="M34" s="43">
        <f>'填寫核銷'!$E$11</f>
        <v>0</v>
      </c>
      <c r="N34" s="43"/>
      <c r="O34" s="43"/>
      <c r="P34" s="59" t="s">
        <v>48</v>
      </c>
      <c r="Q34" s="43">
        <f>'填寫核銷'!$G$11</f>
        <v>0</v>
      </c>
      <c r="R34" s="43"/>
      <c r="S34" s="43"/>
      <c r="T34" s="170" t="s">
        <v>49</v>
      </c>
      <c r="U34" s="78"/>
      <c r="V34" s="339"/>
      <c r="W34" s="339"/>
      <c r="IV34" s="66"/>
    </row>
    <row r="35" spans="1:256" s="323" customFormat="1" ht="4.5" customHeight="1">
      <c r="A35" s="173"/>
      <c r="B35" s="173"/>
      <c r="C35" s="173"/>
      <c r="D35" s="173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40"/>
      <c r="U35" s="340"/>
      <c r="V35" s="332"/>
      <c r="W35" s="332"/>
      <c r="IV35" s="66"/>
    </row>
    <row r="36" spans="1:256" s="323" customFormat="1" ht="30" customHeight="1">
      <c r="A36" s="333"/>
      <c r="B36" s="334" t="s">
        <v>109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3"/>
      <c r="X36" s="332"/>
      <c r="Z36" s="170"/>
      <c r="IV36" s="66"/>
    </row>
    <row r="37" spans="1:23" s="173" customFormat="1" ht="30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3"/>
    </row>
    <row r="38" spans="1:256" s="323" customFormat="1" ht="30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3"/>
      <c r="IV38" s="66"/>
    </row>
    <row r="39" spans="1:256" s="323" customFormat="1" ht="30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3"/>
      <c r="IV39" s="66"/>
    </row>
    <row r="40" spans="1:23" s="173" customFormat="1" ht="30" customHeight="1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3"/>
    </row>
    <row r="41" spans="1:23" ht="30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3"/>
    </row>
    <row r="42" spans="1:23" ht="30" customHeight="1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3"/>
    </row>
    <row r="43" spans="1:23" ht="30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3"/>
    </row>
    <row r="44" spans="1:23" ht="30" customHeight="1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3"/>
    </row>
    <row r="45" spans="1:23" ht="30" customHeight="1">
      <c r="A45" s="333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3"/>
    </row>
    <row r="46" spans="1:23" ht="30" customHeight="1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3"/>
    </row>
    <row r="47" spans="1:23" ht="30" customHeight="1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3"/>
    </row>
    <row r="48" ht="30" customHeight="1"/>
    <row r="49" ht="30" customHeight="1"/>
  </sheetData>
  <sheetProtection sheet="1"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4" operator="lessThanOrEqual" stopIfTrue="1">
      <formula>0</formula>
    </cfRule>
  </conditionalFormatting>
  <conditionalFormatting sqref="G22">
    <cfRule type="cellIs" priority="3" dxfId="4" operator="lessThanOrEqual" stopIfTrue="1">
      <formula>0</formula>
    </cfRule>
  </conditionalFormatting>
  <conditionalFormatting sqref="G24">
    <cfRule type="cellIs" priority="4" dxfId="4" operator="lessThanOrEqual" stopIfTrue="1">
      <formula>0</formula>
    </cfRule>
  </conditionalFormatting>
  <conditionalFormatting sqref="K24">
    <cfRule type="cellIs" priority="5" dxfId="4" operator="lessThanOrEqual" stopIfTrue="1">
      <formula>0</formula>
    </cfRule>
  </conditionalFormatting>
  <conditionalFormatting sqref="O24">
    <cfRule type="cellIs" priority="6" dxfId="4" operator="lessThanOrEqual" stopIfTrue="1">
      <formula>0</formula>
    </cfRule>
  </conditionalFormatting>
  <conditionalFormatting sqref="S24">
    <cfRule type="cellIs" priority="7" dxfId="4" operator="lessThanOrEqual" stopIfTrue="1">
      <formula>0</formula>
    </cfRule>
  </conditionalFormatting>
  <conditionalFormatting sqref="G25">
    <cfRule type="cellIs" priority="8" dxfId="4" operator="lessThanOrEqual" stopIfTrue="1">
      <formula>0</formula>
    </cfRule>
  </conditionalFormatting>
  <conditionalFormatting sqref="K25">
    <cfRule type="cellIs" priority="9" dxfId="4" operator="lessThanOrEqual" stopIfTrue="1">
      <formula>0</formula>
    </cfRule>
  </conditionalFormatting>
  <conditionalFormatting sqref="O25">
    <cfRule type="cellIs" priority="10" dxfId="4" operator="lessThanOrEqual" stopIfTrue="1">
      <formula>0</formula>
    </cfRule>
  </conditionalFormatting>
  <conditionalFormatting sqref="S25">
    <cfRule type="cellIs" priority="11" dxfId="4" operator="lessThanOrEqual" stopIfTrue="1">
      <formula>0</formula>
    </cfRule>
  </conditionalFormatting>
  <conditionalFormatting sqref="G26">
    <cfRule type="cellIs" priority="12" dxfId="4" operator="lessThanOrEqual" stopIfTrue="1">
      <formula>0</formula>
    </cfRule>
  </conditionalFormatting>
  <conditionalFormatting sqref="K26">
    <cfRule type="cellIs" priority="13" dxfId="4" operator="lessThanOrEqual" stopIfTrue="1">
      <formula>0</formula>
    </cfRule>
  </conditionalFormatting>
  <conditionalFormatting sqref="O26">
    <cfRule type="cellIs" priority="14" dxfId="4" operator="lessThanOrEqual" stopIfTrue="1">
      <formula>0</formula>
    </cfRule>
  </conditionalFormatting>
  <conditionalFormatting sqref="S26">
    <cfRule type="cellIs" priority="15" dxfId="4" operator="lessThanOrEqual" stopIfTrue="1">
      <formula>0</formula>
    </cfRule>
  </conditionalFormatting>
  <conditionalFormatting sqref="G27">
    <cfRule type="cellIs" priority="16" dxfId="4" operator="lessThanOrEqual" stopIfTrue="1">
      <formula>0</formula>
    </cfRule>
  </conditionalFormatting>
  <conditionalFormatting sqref="K27">
    <cfRule type="cellIs" priority="17" dxfId="4" operator="lessThanOrEqual" stopIfTrue="1">
      <formula>0</formula>
    </cfRule>
  </conditionalFormatting>
  <conditionalFormatting sqref="O27">
    <cfRule type="cellIs" priority="18" dxfId="4" operator="lessThanOrEqual" stopIfTrue="1">
      <formula>0</formula>
    </cfRule>
  </conditionalFormatting>
  <conditionalFormatting sqref="S27">
    <cfRule type="cellIs" priority="19" dxfId="4" operator="lessThanOrEqual" stopIfTrue="1">
      <formula>0</formula>
    </cfRule>
  </conditionalFormatting>
  <conditionalFormatting sqref="G28">
    <cfRule type="cellIs" priority="20" dxfId="4" operator="lessThanOrEqual" stopIfTrue="1">
      <formula>0</formula>
    </cfRule>
  </conditionalFormatting>
  <conditionalFormatting sqref="K28">
    <cfRule type="cellIs" priority="21" dxfId="4" operator="lessThanOrEqual" stopIfTrue="1">
      <formula>0</formula>
    </cfRule>
  </conditionalFormatting>
  <conditionalFormatting sqref="O28">
    <cfRule type="cellIs" priority="22" dxfId="4" operator="lessThanOrEqual" stopIfTrue="1">
      <formula>0</formula>
    </cfRule>
  </conditionalFormatting>
  <conditionalFormatting sqref="S28">
    <cfRule type="cellIs" priority="23" dxfId="4" operator="lessThanOrEqual" stopIfTrue="1">
      <formula>0</formula>
    </cfRule>
  </conditionalFormatting>
  <conditionalFormatting sqref="G29">
    <cfRule type="cellIs" priority="24" dxfId="4" operator="lessThanOrEqual" stopIfTrue="1">
      <formula>0</formula>
    </cfRule>
  </conditionalFormatting>
  <conditionalFormatting sqref="K29">
    <cfRule type="cellIs" priority="25" dxfId="4" operator="lessThanOrEqual" stopIfTrue="1">
      <formula>0</formula>
    </cfRule>
  </conditionalFormatting>
  <conditionalFormatting sqref="O29">
    <cfRule type="cellIs" priority="26" dxfId="4" operator="lessThanOrEqual" stopIfTrue="1">
      <formula>0</formula>
    </cfRule>
  </conditionalFormatting>
  <conditionalFormatting sqref="S29">
    <cfRule type="cellIs" priority="27" dxfId="4" operator="lessThanOrEqual" stopIfTrue="1">
      <formula>0</formula>
    </cfRule>
  </conditionalFormatting>
  <conditionalFormatting sqref="G30">
    <cfRule type="cellIs" priority="28" dxfId="4" operator="lessThanOrEqual" stopIfTrue="1">
      <formula>0</formula>
    </cfRule>
  </conditionalFormatting>
  <conditionalFormatting sqref="K30">
    <cfRule type="cellIs" priority="29" dxfId="4" operator="lessThanOrEqual" stopIfTrue="1">
      <formula>0</formula>
    </cfRule>
  </conditionalFormatting>
  <conditionalFormatting sqref="O30">
    <cfRule type="cellIs" priority="30" dxfId="4" operator="lessThanOrEqual" stopIfTrue="1">
      <formula>0</formula>
    </cfRule>
  </conditionalFormatting>
  <conditionalFormatting sqref="S30">
    <cfRule type="cellIs" priority="31" dxfId="4" operator="lessThanOrEqual" stopIfTrue="1">
      <formula>0</formula>
    </cfRule>
  </conditionalFormatting>
  <conditionalFormatting sqref="G31">
    <cfRule type="cellIs" priority="32" dxfId="4" operator="lessThanOrEqual" stopIfTrue="1">
      <formula>0</formula>
    </cfRule>
  </conditionalFormatting>
  <conditionalFormatting sqref="K31">
    <cfRule type="cellIs" priority="33" dxfId="4" operator="lessThanOrEqual" stopIfTrue="1">
      <formula>0</formula>
    </cfRule>
  </conditionalFormatting>
  <conditionalFormatting sqref="O31">
    <cfRule type="cellIs" priority="34" dxfId="4" operator="lessThanOrEqual" stopIfTrue="1">
      <formula>0</formula>
    </cfRule>
  </conditionalFormatting>
  <conditionalFormatting sqref="S31">
    <cfRule type="cellIs" priority="35" dxfId="4" operator="lessThanOrEqual" stopIfTrue="1">
      <formula>0</formula>
    </cfRule>
  </conditionalFormatting>
  <conditionalFormatting sqref="G32">
    <cfRule type="cellIs" priority="36" dxfId="4" operator="lessThanOrEqual" stopIfTrue="1">
      <formula>0</formula>
    </cfRule>
  </conditionalFormatting>
  <conditionalFormatting sqref="K32">
    <cfRule type="cellIs" priority="37" dxfId="4" operator="lessThanOrEqual" stopIfTrue="1">
      <formula>0</formula>
    </cfRule>
  </conditionalFormatting>
  <conditionalFormatting sqref="O32">
    <cfRule type="cellIs" priority="38" dxfId="4" operator="lessThanOrEqual" stopIfTrue="1">
      <formula>0</formula>
    </cfRule>
  </conditionalFormatting>
  <conditionalFormatting sqref="S32">
    <cfRule type="cellIs" priority="39" dxfId="4" operator="lessThanOrEqual" stopIfTrue="1">
      <formula>0</formula>
    </cfRule>
  </conditionalFormatting>
  <conditionalFormatting sqref="G20:G21">
    <cfRule type="cellIs" priority="2" dxfId="4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1 K18:L21">
    <cfRule type="cellIs" priority="41" dxfId="4" operator="lessThanOrEqual" stopIfTrue="1">
      <formula>0</formula>
    </cfRule>
  </conditionalFormatting>
  <conditionalFormatting sqref="I34:K34 M34:O34 Q34:S34">
    <cfRule type="cellIs" priority="42" dxfId="4" operator="lessThanOrEqual" stopIfTrue="1">
      <formula>0</formula>
    </cfRule>
  </conditionalFormatting>
  <printOptions horizontalCentered="1" verticalCentered="1"/>
  <pageMargins left="0" right="0" top="0" bottom="0" header="0.51" footer="0.51"/>
  <pageSetup horizontalDpi="300" verticalDpi="300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C14" sqref="AC14"/>
    </sheetView>
  </sheetViews>
  <sheetFormatPr defaultColWidth="7.875" defaultRowHeight="16.5"/>
  <cols>
    <col min="1" max="25" width="4.75390625" style="73" customWidth="1"/>
    <col min="26" max="32" width="9.00390625" style="73" customWidth="1"/>
    <col min="33" max="224" width="8.875" style="73" customWidth="1"/>
    <col min="225" max="254" width="9.00390625" style="73" customWidth="1"/>
    <col min="255" max="16384" width="8.875" style="73" customWidth="1"/>
  </cols>
  <sheetData>
    <row r="1" spans="1:25" ht="33.75" customHeight="1">
      <c r="A1" s="173" t="str">
        <f>'領據1'!$A$1</f>
        <v>113-02版</v>
      </c>
      <c r="B1" s="173"/>
      <c r="C1" s="30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 t="s">
        <v>110</v>
      </c>
      <c r="Y1" s="173"/>
    </row>
    <row r="2" spans="1:25" ht="33.75" customHeight="1">
      <c r="A2" s="305" t="s">
        <v>111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33.75" customHeight="1">
      <c r="A3" s="173"/>
      <c r="B3" s="173"/>
      <c r="C3" s="30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33.75" customHeight="1">
      <c r="A4" s="173"/>
      <c r="B4" s="306"/>
      <c r="C4" s="59" t="s">
        <v>112</v>
      </c>
      <c r="D4" s="59"/>
      <c r="E4" s="59"/>
      <c r="F4" s="59"/>
      <c r="G4" s="59"/>
      <c r="H4" s="59"/>
      <c r="I4" s="59"/>
      <c r="J4" s="59"/>
      <c r="K4" s="43">
        <f>'填寫核銷'!$C$2</f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21"/>
    </row>
    <row r="5" spans="1:25" ht="33.75" customHeight="1">
      <c r="A5" s="307"/>
      <c r="B5" s="307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48.75" customHeight="1">
      <c r="A6" s="173"/>
      <c r="B6" s="173"/>
      <c r="C6" s="29" t="s">
        <v>113</v>
      </c>
      <c r="D6" s="29"/>
      <c r="E6" s="29"/>
      <c r="F6" s="29"/>
      <c r="G6" s="308">
        <f>'填寫核銷'!$C$3</f>
        <v>0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173"/>
      <c r="T6" s="320" t="s">
        <v>114</v>
      </c>
      <c r="U6" s="43"/>
      <c r="V6" s="43"/>
      <c r="W6" s="173"/>
      <c r="X6" s="185"/>
      <c r="Y6" s="185"/>
    </row>
    <row r="7" spans="1:25" ht="33.75" customHeight="1">
      <c r="A7" s="309"/>
      <c r="B7" s="309"/>
      <c r="C7" s="173"/>
      <c r="D7" s="173"/>
      <c r="E7" s="173"/>
      <c r="F7" s="173"/>
      <c r="G7" s="173"/>
      <c r="H7" s="173"/>
      <c r="I7" s="173"/>
      <c r="J7" s="17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33.75" customHeight="1">
      <c r="A8" s="310"/>
      <c r="B8" s="310"/>
      <c r="C8" s="29" t="s">
        <v>115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.75" customHeight="1">
      <c r="A9" s="186"/>
      <c r="B9" s="186"/>
      <c r="C9" s="173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33.75" customHeight="1">
      <c r="A10" s="186"/>
      <c r="B10" s="186"/>
      <c r="C10" s="29" t="s">
        <v>116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33.75" customHeight="1">
      <c r="A11" s="186"/>
      <c r="B11" s="186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33.75" customHeight="1">
      <c r="A12" s="186"/>
      <c r="B12" s="186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33.75" customHeight="1">
      <c r="A13" s="186"/>
      <c r="B13" s="186"/>
      <c r="C13" s="29" t="s">
        <v>117</v>
      </c>
      <c r="D13" s="29"/>
      <c r="E13" s="29"/>
      <c r="F13" s="2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ht="33.75" customHeight="1">
      <c r="A14" s="186"/>
      <c r="B14" s="186"/>
      <c r="C14" s="170"/>
      <c r="D14" s="170"/>
      <c r="E14" s="59" t="s">
        <v>118</v>
      </c>
      <c r="F14" s="59"/>
      <c r="G14" s="59"/>
      <c r="H14" s="59"/>
      <c r="I14" s="59"/>
      <c r="J14" s="59"/>
      <c r="K14" s="59"/>
      <c r="L14" s="312"/>
      <c r="M14" s="312"/>
      <c r="N14" s="312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3.75" customHeight="1">
      <c r="A15" s="186"/>
      <c r="B15" s="186"/>
      <c r="C15" s="170"/>
      <c r="D15" s="170"/>
      <c r="E15" s="170"/>
      <c r="F15" s="170"/>
      <c r="G15" s="312"/>
      <c r="H15" s="312"/>
      <c r="I15" s="312"/>
      <c r="J15" s="312"/>
      <c r="K15" s="312"/>
      <c r="L15" s="312"/>
      <c r="M15" s="312"/>
      <c r="N15" s="312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33.75" customHeight="1">
      <c r="A16" s="186"/>
      <c r="B16" s="186"/>
      <c r="C16" s="170"/>
      <c r="D16" s="173"/>
      <c r="E16" s="173"/>
      <c r="F16" s="173"/>
      <c r="G16" s="173"/>
      <c r="H16" s="173"/>
      <c r="I16" s="173"/>
      <c r="J16" s="173"/>
      <c r="K16" s="316"/>
      <c r="L16" s="316"/>
      <c r="M16" s="316"/>
      <c r="N16" s="316"/>
      <c r="O16" s="316"/>
      <c r="P16" s="316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33.75" customHeight="1">
      <c r="A17" s="186"/>
      <c r="B17" s="186"/>
      <c r="C17" s="170"/>
      <c r="D17" s="29"/>
      <c r="E17" s="29"/>
      <c r="F17" s="29"/>
      <c r="G17" s="29"/>
      <c r="H17" s="29"/>
      <c r="I17" s="29"/>
      <c r="J17" s="316"/>
      <c r="K17" s="316"/>
      <c r="L17" s="316"/>
      <c r="M17" s="316"/>
      <c r="N17" s="316"/>
      <c r="O17" s="316"/>
      <c r="P17" s="316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33.75" customHeight="1">
      <c r="A18" s="186"/>
      <c r="B18" s="18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33.75" customHeight="1">
      <c r="A19" s="186"/>
      <c r="B19" s="186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33.75" customHeight="1">
      <c r="A20" s="313"/>
      <c r="B20" s="3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33.75" customHeight="1">
      <c r="A21" s="313"/>
      <c r="B21" s="3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33.75" customHeight="1">
      <c r="A22" s="310"/>
      <c r="B22" s="310"/>
      <c r="C22" s="170"/>
      <c r="D22" s="170"/>
      <c r="E22" s="170"/>
      <c r="F22" s="170"/>
      <c r="G22" s="170"/>
      <c r="H22" s="170"/>
      <c r="I22" s="170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33.75" customHeight="1">
      <c r="A23" s="173"/>
      <c r="B23" s="173"/>
      <c r="C23" s="173"/>
      <c r="D23" s="173"/>
      <c r="E23" s="59" t="s">
        <v>119</v>
      </c>
      <c r="F23" s="59"/>
      <c r="G23" s="59"/>
      <c r="H23" s="59"/>
      <c r="I23" s="318">
        <f>'填寫核銷'!$C$2</f>
        <v>0</v>
      </c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185"/>
      <c r="X23" s="185"/>
      <c r="Y23" s="322"/>
    </row>
    <row r="24" spans="1:25" ht="15" customHeight="1">
      <c r="A24" s="173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3"/>
      <c r="T24" s="173"/>
      <c r="U24" s="173"/>
      <c r="V24" s="173"/>
      <c r="W24" s="173"/>
      <c r="X24" s="173"/>
      <c r="Y24" s="173"/>
    </row>
    <row r="25" spans="1:25" ht="33.75" customHeight="1">
      <c r="A25" s="310"/>
      <c r="B25" s="310"/>
      <c r="C25" s="170"/>
      <c r="D25" s="170"/>
      <c r="E25" s="59" t="s">
        <v>120</v>
      </c>
      <c r="F25" s="59"/>
      <c r="G25" s="59"/>
      <c r="H25" s="59"/>
      <c r="I25" s="43">
        <f>'填寫核銷'!$C$8</f>
        <v>0</v>
      </c>
      <c r="J25" s="43"/>
      <c r="K25" s="43"/>
      <c r="L25" s="43"/>
      <c r="M25" s="43"/>
      <c r="N25" s="43"/>
      <c r="O25" s="43"/>
      <c r="P25" s="155"/>
      <c r="Q25" s="155"/>
      <c r="R25" s="312"/>
      <c r="S25" s="59"/>
      <c r="T25" s="59"/>
      <c r="U25" s="59"/>
      <c r="V25" s="59"/>
      <c r="W25" s="173"/>
      <c r="X25" s="173"/>
      <c r="Y25" s="173"/>
    </row>
    <row r="26" spans="1:25" ht="33.75" customHeight="1">
      <c r="A26" s="310"/>
      <c r="B26" s="310"/>
      <c r="C26" s="170"/>
      <c r="D26" s="170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  <c r="P26" s="312"/>
      <c r="Q26" s="312"/>
      <c r="R26" s="312"/>
      <c r="S26" s="173"/>
      <c r="T26" s="173"/>
      <c r="U26" s="173"/>
      <c r="V26" s="173"/>
      <c r="W26" s="173"/>
      <c r="X26" s="173"/>
      <c r="Y26" s="173"/>
    </row>
    <row r="27" spans="1:25" ht="15" customHeight="1">
      <c r="A27" s="310"/>
      <c r="B27" s="310"/>
      <c r="C27" s="170"/>
      <c r="D27" s="170"/>
      <c r="E27" s="306"/>
      <c r="F27" s="306"/>
      <c r="G27" s="306"/>
      <c r="H27" s="306"/>
      <c r="I27" s="43"/>
      <c r="J27" s="43"/>
      <c r="K27" s="43"/>
      <c r="L27" s="43"/>
      <c r="M27" s="43"/>
      <c r="N27" s="43"/>
      <c r="O27" s="312"/>
      <c r="P27" s="312"/>
      <c r="Q27" s="312"/>
      <c r="R27" s="312"/>
      <c r="S27" s="173"/>
      <c r="T27" s="173"/>
      <c r="U27" s="173"/>
      <c r="V27" s="173"/>
      <c r="W27" s="173"/>
      <c r="X27" s="173"/>
      <c r="Y27" s="173"/>
    </row>
    <row r="28" spans="1:25" ht="33.75" customHeight="1">
      <c r="A28" s="173"/>
      <c r="B28" s="173"/>
      <c r="C28" s="170"/>
      <c r="D28" s="170"/>
      <c r="E28" s="59" t="s">
        <v>121</v>
      </c>
      <c r="F28" s="59"/>
      <c r="G28" s="59"/>
      <c r="H28" s="59"/>
      <c r="I28" s="43">
        <f>'填寫核銷'!$C$9</f>
        <v>0</v>
      </c>
      <c r="J28" s="43"/>
      <c r="K28" s="43"/>
      <c r="L28" s="43"/>
      <c r="M28" s="43"/>
      <c r="N28" s="43"/>
      <c r="O28" s="43"/>
      <c r="P28" s="155"/>
      <c r="Q28" s="155"/>
      <c r="R28" s="312"/>
      <c r="S28" s="59"/>
      <c r="T28" s="59"/>
      <c r="U28" s="59"/>
      <c r="V28" s="59"/>
      <c r="W28" s="173"/>
      <c r="X28" s="173"/>
      <c r="Y28" s="173"/>
    </row>
    <row r="29" spans="1:25" ht="33.75" customHeight="1">
      <c r="A29" s="173"/>
      <c r="B29" s="173"/>
      <c r="C29" s="173"/>
      <c r="D29" s="173"/>
      <c r="E29" s="59"/>
      <c r="F29" s="59"/>
      <c r="G29" s="59"/>
      <c r="H29" s="59"/>
      <c r="I29" s="43"/>
      <c r="J29" s="43"/>
      <c r="K29" s="43"/>
      <c r="L29" s="43"/>
      <c r="M29" s="43"/>
      <c r="N29" s="43"/>
      <c r="O29" s="43"/>
      <c r="P29" s="173"/>
      <c r="Q29" s="173"/>
      <c r="R29" s="173"/>
      <c r="S29" s="173"/>
      <c r="T29" s="173"/>
      <c r="U29" s="173"/>
      <c r="V29" s="173"/>
      <c r="W29" s="173"/>
      <c r="X29" s="173"/>
      <c r="Y29" s="173"/>
    </row>
    <row r="30" spans="1:25" ht="33.75" customHeight="1">
      <c r="A30" s="170"/>
      <c r="B30" s="170"/>
      <c r="C30" s="59" t="s">
        <v>122</v>
      </c>
      <c r="D30" s="59"/>
      <c r="E30" s="59"/>
      <c r="F30" s="59"/>
      <c r="G30" s="43">
        <f>'填寫核銷'!$C$11</f>
        <v>0</v>
      </c>
      <c r="H30" s="43"/>
      <c r="I30" s="43"/>
      <c r="J30" s="43"/>
      <c r="K30" s="170" t="s">
        <v>47</v>
      </c>
      <c r="L30" s="173"/>
      <c r="M30" s="43">
        <f>'填寫核銷'!$E$11</f>
        <v>0</v>
      </c>
      <c r="N30" s="43"/>
      <c r="O30" s="43"/>
      <c r="P30" s="319"/>
      <c r="Q30" s="170" t="s">
        <v>48</v>
      </c>
      <c r="R30" s="173"/>
      <c r="S30" s="43">
        <f>'填寫核銷'!$G$11</f>
        <v>0</v>
      </c>
      <c r="T30" s="43"/>
      <c r="U30" s="43"/>
      <c r="V30" s="170"/>
      <c r="W30" s="170" t="s">
        <v>49</v>
      </c>
      <c r="X30" s="170"/>
      <c r="Y30" s="170"/>
    </row>
    <row r="31" ht="30" customHeight="1">
      <c r="C31" s="314"/>
    </row>
    <row r="32" ht="30" customHeight="1">
      <c r="C32" s="42"/>
    </row>
    <row r="33" ht="30" customHeight="1"/>
    <row r="37" ht="25.5" customHeight="1"/>
  </sheetData>
  <sheetProtection sheet="1" objects="1"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S25:V25"/>
    <mergeCell ref="S28:V28"/>
    <mergeCell ref="C30:F30"/>
    <mergeCell ref="G30:I30"/>
    <mergeCell ref="M30:O30"/>
    <mergeCell ref="S30:U30"/>
    <mergeCell ref="E25:H26"/>
    <mergeCell ref="I25:O26"/>
    <mergeCell ref="E28:H29"/>
    <mergeCell ref="I28:O29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4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1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view="pageBreakPreview" zoomScale="95" zoomScaleNormal="60" zoomScaleSheetLayoutView="95" workbookViewId="0" topLeftCell="A1">
      <selection activeCell="T1" sqref="T1"/>
    </sheetView>
  </sheetViews>
  <sheetFormatPr defaultColWidth="7.875" defaultRowHeight="16.5"/>
  <cols>
    <col min="1" max="21" width="5.625" style="138" customWidth="1"/>
    <col min="22" max="32" width="9.00390625" style="134" customWidth="1"/>
    <col min="33" max="224" width="8.875" style="134" customWidth="1"/>
    <col min="225" max="229" width="9.00390625" style="134" customWidth="1"/>
    <col min="230" max="16384" width="8.875" style="134" customWidth="1"/>
  </cols>
  <sheetData>
    <row r="1" spans="1:21" s="138" customFormat="1" ht="29.25" customHeight="1">
      <c r="A1" s="134" t="str">
        <f>'明細表'!$A$1</f>
        <v>113-02版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48" t="s">
        <v>123</v>
      </c>
      <c r="U1" s="134"/>
    </row>
    <row r="2" spans="1:21" s="138" customFormat="1" ht="30" customHeight="1">
      <c r="A2" s="256" t="s">
        <v>124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s="138" customFormat="1" ht="34.5" customHeight="1">
      <c r="A3" s="257" t="s">
        <v>125</v>
      </c>
      <c r="B3" s="257"/>
      <c r="C3" s="257"/>
      <c r="D3" s="258">
        <f>'填寫核銷'!$C$2</f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s="138" customFormat="1" ht="34.5" customHeight="1">
      <c r="A4" s="257" t="s">
        <v>126</v>
      </c>
      <c r="B4" s="257"/>
      <c r="C4" s="257"/>
      <c r="D4" s="258">
        <f>'填寫核銷'!$C$3</f>
        <v>0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s="138" customFormat="1" ht="34.5" customHeight="1">
      <c r="A5" s="257" t="s">
        <v>127</v>
      </c>
      <c r="B5" s="257"/>
      <c r="C5" s="257"/>
      <c r="D5" s="257"/>
      <c r="E5" s="257"/>
      <c r="F5" s="259">
        <f>'填寫核銷'!$C$18</f>
        <v>0</v>
      </c>
      <c r="G5" s="260" t="s">
        <v>47</v>
      </c>
      <c r="H5" s="261">
        <f>'填寫核銷'!$E$18</f>
        <v>0</v>
      </c>
      <c r="I5" s="260" t="s">
        <v>48</v>
      </c>
      <c r="J5" s="261">
        <f>'填寫核銷'!$G$18</f>
        <v>0</v>
      </c>
      <c r="K5" s="260" t="s">
        <v>49</v>
      </c>
      <c r="L5" s="260" t="s">
        <v>128</v>
      </c>
      <c r="M5" s="260"/>
      <c r="N5" s="260"/>
      <c r="O5" s="260"/>
      <c r="P5" s="261">
        <f>'填寫核銷'!$E$19</f>
        <v>0</v>
      </c>
      <c r="Q5" s="261"/>
      <c r="R5" s="261"/>
      <c r="S5" s="261"/>
      <c r="T5" s="261"/>
      <c r="U5" s="296" t="s">
        <v>59</v>
      </c>
    </row>
    <row r="6" spans="1:21" s="138" customFormat="1" ht="34.5" customHeight="1">
      <c r="A6" s="257" t="s">
        <v>129</v>
      </c>
      <c r="B6" s="257"/>
      <c r="C6" s="257"/>
      <c r="D6" s="257"/>
      <c r="E6" s="257"/>
      <c r="F6" s="262">
        <f>'填寫核銷'!$C$4</f>
        <v>0</v>
      </c>
      <c r="G6" s="262"/>
      <c r="H6" s="262"/>
      <c r="I6" s="262"/>
      <c r="J6" s="262"/>
      <c r="K6" s="257" t="s">
        <v>130</v>
      </c>
      <c r="L6" s="257"/>
      <c r="M6" s="257"/>
      <c r="N6" s="257"/>
      <c r="O6" s="257"/>
      <c r="P6" s="277">
        <f>'填寫核銷'!$G$20+'填寫核銷'!$G$21</f>
        <v>0</v>
      </c>
      <c r="Q6" s="277"/>
      <c r="R6" s="277"/>
      <c r="S6" s="277"/>
      <c r="T6" s="277"/>
      <c r="U6" s="277"/>
    </row>
    <row r="7" spans="1:21" s="138" customFormat="1" ht="34.5" customHeight="1">
      <c r="A7" s="257" t="s">
        <v>131</v>
      </c>
      <c r="B7" s="257"/>
      <c r="C7" s="257"/>
      <c r="D7" s="257"/>
      <c r="E7" s="257"/>
      <c r="F7" s="262">
        <f>F8-F6-P6</f>
        <v>0</v>
      </c>
      <c r="G7" s="262"/>
      <c r="H7" s="262"/>
      <c r="I7" s="262"/>
      <c r="J7" s="262"/>
      <c r="K7" s="278" t="s">
        <v>60</v>
      </c>
      <c r="L7" s="278"/>
      <c r="M7" s="278"/>
      <c r="N7" s="278"/>
      <c r="O7" s="278"/>
      <c r="P7" s="278"/>
      <c r="Q7" s="278"/>
      <c r="R7" s="278"/>
      <c r="S7" s="278"/>
      <c r="T7" s="278"/>
      <c r="U7" s="278"/>
    </row>
    <row r="8" spans="1:21" s="138" customFormat="1" ht="34.5" customHeight="1">
      <c r="A8" s="257" t="s">
        <v>132</v>
      </c>
      <c r="B8" s="257"/>
      <c r="C8" s="257"/>
      <c r="D8" s="257"/>
      <c r="E8" s="257"/>
      <c r="F8" s="262">
        <f>'填寫核銷'!$H$40</f>
        <v>0</v>
      </c>
      <c r="G8" s="262"/>
      <c r="H8" s="262"/>
      <c r="I8" s="262"/>
      <c r="J8" s="262"/>
      <c r="K8" s="279">
        <f>CONCATENATE('填寫核銷'!$C$20,'填寫核銷'!$G$20)</f>
      </c>
      <c r="L8" s="279"/>
      <c r="M8" s="279"/>
      <c r="N8" s="279"/>
      <c r="O8" s="279"/>
      <c r="P8" s="279"/>
      <c r="Q8" s="279"/>
      <c r="R8" s="279"/>
      <c r="S8" s="279"/>
      <c r="T8" s="279"/>
      <c r="U8" s="279"/>
    </row>
    <row r="9" spans="1:21" s="138" customFormat="1" ht="34.5" customHeight="1">
      <c r="A9" s="263" t="s">
        <v>133</v>
      </c>
      <c r="B9" s="263"/>
      <c r="C9" s="263"/>
      <c r="D9" s="263"/>
      <c r="E9" s="263"/>
      <c r="F9" s="264" t="s">
        <v>23</v>
      </c>
      <c r="G9" s="264"/>
      <c r="H9" s="264"/>
      <c r="I9" s="264"/>
      <c r="J9" s="264"/>
      <c r="K9" s="280">
        <f>CONCATENATE('填寫核銷'!$C$21,'填寫核銷'!$G$21)</f>
      </c>
      <c r="L9" s="280"/>
      <c r="M9" s="280"/>
      <c r="N9" s="280"/>
      <c r="O9" s="280"/>
      <c r="P9" s="280"/>
      <c r="Q9" s="280"/>
      <c r="R9" s="280"/>
      <c r="S9" s="280"/>
      <c r="T9" s="280"/>
      <c r="U9" s="280"/>
    </row>
    <row r="10" spans="1:21" s="138" customFormat="1" ht="34.5" customHeight="1">
      <c r="A10" s="265" t="s">
        <v>134</v>
      </c>
      <c r="B10" s="265"/>
      <c r="C10" s="265"/>
      <c r="D10" s="265"/>
      <c r="E10" s="265"/>
      <c r="F10" s="265"/>
      <c r="G10" s="265" t="s">
        <v>65</v>
      </c>
      <c r="H10" s="265"/>
      <c r="I10" s="265" t="s">
        <v>66</v>
      </c>
      <c r="J10" s="265"/>
      <c r="K10" s="281" t="s">
        <v>67</v>
      </c>
      <c r="L10" s="281"/>
      <c r="M10" s="281"/>
      <c r="N10" s="281"/>
      <c r="O10" s="281"/>
      <c r="P10" s="281"/>
      <c r="Q10" s="281"/>
      <c r="R10" s="297" t="s">
        <v>68</v>
      </c>
      <c r="S10" s="297"/>
      <c r="T10" s="297" t="s">
        <v>69</v>
      </c>
      <c r="U10" s="297"/>
    </row>
    <row r="11" spans="1:21" s="138" customFormat="1" ht="34.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82" t="s">
        <v>71</v>
      </c>
      <c r="L11" s="282"/>
      <c r="M11" s="283" t="s">
        <v>135</v>
      </c>
      <c r="N11" s="284" t="s">
        <v>72</v>
      </c>
      <c r="O11" s="284"/>
      <c r="P11" s="285" t="s">
        <v>73</v>
      </c>
      <c r="Q11" s="285"/>
      <c r="R11" s="297"/>
      <c r="S11" s="297"/>
      <c r="T11" s="297"/>
      <c r="U11" s="297"/>
    </row>
    <row r="12" spans="1:21" s="138" customFormat="1" ht="34.5" customHeight="1">
      <c r="A12" s="131">
        <f>'填寫核銷'!B25</f>
        <v>0</v>
      </c>
      <c r="B12" s="131"/>
      <c r="C12" s="131"/>
      <c r="D12" s="131"/>
      <c r="E12" s="131"/>
      <c r="F12" s="131"/>
      <c r="G12" s="266">
        <f>'填寫核銷'!C25</f>
        <v>0</v>
      </c>
      <c r="H12" s="266"/>
      <c r="I12" s="131">
        <f>'填寫核銷'!D25</f>
        <v>0</v>
      </c>
      <c r="J12" s="131"/>
      <c r="K12" s="286">
        <f>'填寫核銷'!F25</f>
        <v>0</v>
      </c>
      <c r="L12" s="286"/>
      <c r="M12" s="287" t="s">
        <v>135</v>
      </c>
      <c r="N12" s="288">
        <f>'填寫核銷'!G25</f>
        <v>0</v>
      </c>
      <c r="O12" s="288"/>
      <c r="P12" s="289">
        <f>'填寫核銷'!H25</f>
        <v>0</v>
      </c>
      <c r="Q12" s="289"/>
      <c r="R12" s="298">
        <f>'填寫核銷'!I25</f>
        <v>0</v>
      </c>
      <c r="S12" s="298"/>
      <c r="T12" s="299">
        <f>'填寫核銷'!J25</f>
        <v>0</v>
      </c>
      <c r="U12" s="299"/>
    </row>
    <row r="13" spans="1:21" s="138" customFormat="1" ht="34.5" customHeight="1">
      <c r="A13" s="131">
        <f>'填寫核銷'!B26</f>
        <v>0</v>
      </c>
      <c r="B13" s="131"/>
      <c r="C13" s="131"/>
      <c r="D13" s="131"/>
      <c r="E13" s="131"/>
      <c r="F13" s="131"/>
      <c r="G13" s="266">
        <f>'填寫核銷'!C26</f>
        <v>0</v>
      </c>
      <c r="H13" s="266"/>
      <c r="I13" s="131">
        <f>'填寫核銷'!D26</f>
        <v>0</v>
      </c>
      <c r="J13" s="131"/>
      <c r="K13" s="286">
        <f>'填寫核銷'!F26</f>
        <v>0</v>
      </c>
      <c r="L13" s="286"/>
      <c r="M13" s="287" t="s">
        <v>135</v>
      </c>
      <c r="N13" s="288">
        <f>'填寫核銷'!G26</f>
        <v>0</v>
      </c>
      <c r="O13" s="288"/>
      <c r="P13" s="289">
        <f>'填寫核銷'!H26</f>
        <v>0</v>
      </c>
      <c r="Q13" s="289"/>
      <c r="R13" s="298">
        <f>'填寫核銷'!I26</f>
        <v>0</v>
      </c>
      <c r="S13" s="298"/>
      <c r="T13" s="299">
        <f>'填寫核銷'!J26</f>
        <v>0</v>
      </c>
      <c r="U13" s="299"/>
    </row>
    <row r="14" spans="1:21" s="138" customFormat="1" ht="34.5" customHeight="1">
      <c r="A14" s="131">
        <f>'填寫核銷'!B27</f>
        <v>0</v>
      </c>
      <c r="B14" s="131"/>
      <c r="C14" s="131"/>
      <c r="D14" s="131"/>
      <c r="E14" s="131"/>
      <c r="F14" s="131"/>
      <c r="G14" s="266">
        <f>'填寫核銷'!C27</f>
        <v>0</v>
      </c>
      <c r="H14" s="266"/>
      <c r="I14" s="131">
        <f>'填寫核銷'!D27</f>
        <v>0</v>
      </c>
      <c r="J14" s="131"/>
      <c r="K14" s="286">
        <f>'填寫核銷'!F27</f>
        <v>0</v>
      </c>
      <c r="L14" s="286"/>
      <c r="M14" s="290" t="s">
        <v>135</v>
      </c>
      <c r="N14" s="288">
        <f>'填寫核銷'!G27</f>
        <v>0</v>
      </c>
      <c r="O14" s="288"/>
      <c r="P14" s="289">
        <f>'填寫核銷'!H27</f>
        <v>0</v>
      </c>
      <c r="Q14" s="289"/>
      <c r="R14" s="298">
        <f>'填寫核銷'!I27</f>
        <v>0</v>
      </c>
      <c r="S14" s="298"/>
      <c r="T14" s="299">
        <f>'填寫核銷'!J27</f>
        <v>0</v>
      </c>
      <c r="U14" s="299"/>
    </row>
    <row r="15" spans="1:21" s="138" customFormat="1" ht="34.5" customHeight="1">
      <c r="A15" s="131">
        <f>'填寫核銷'!B28</f>
        <v>0</v>
      </c>
      <c r="B15" s="131"/>
      <c r="C15" s="131"/>
      <c r="D15" s="131"/>
      <c r="E15" s="131"/>
      <c r="F15" s="131"/>
      <c r="G15" s="266">
        <f>'填寫核銷'!C28</f>
        <v>0</v>
      </c>
      <c r="H15" s="266"/>
      <c r="I15" s="131">
        <f>'填寫核銷'!D28</f>
        <v>0</v>
      </c>
      <c r="J15" s="131"/>
      <c r="K15" s="286">
        <f>'填寫核銷'!F28</f>
        <v>0</v>
      </c>
      <c r="L15" s="286"/>
      <c r="M15" s="291" t="s">
        <v>135</v>
      </c>
      <c r="N15" s="288">
        <f>'填寫核銷'!G28</f>
        <v>0</v>
      </c>
      <c r="O15" s="288"/>
      <c r="P15" s="289">
        <f>'填寫核銷'!H28</f>
        <v>0</v>
      </c>
      <c r="Q15" s="289"/>
      <c r="R15" s="298">
        <f>'填寫核銷'!I28</f>
        <v>0</v>
      </c>
      <c r="S15" s="298"/>
      <c r="T15" s="299">
        <f>'填寫核銷'!J28</f>
        <v>0</v>
      </c>
      <c r="U15" s="299"/>
    </row>
    <row r="16" spans="1:21" s="138" customFormat="1" ht="34.5" customHeight="1">
      <c r="A16" s="131">
        <f>'填寫核銷'!B29</f>
        <v>0</v>
      </c>
      <c r="B16" s="131"/>
      <c r="C16" s="131"/>
      <c r="D16" s="131"/>
      <c r="E16" s="131"/>
      <c r="F16" s="131"/>
      <c r="G16" s="266">
        <f>'填寫核銷'!C29</f>
        <v>0</v>
      </c>
      <c r="H16" s="266"/>
      <c r="I16" s="131">
        <f>'填寫核銷'!D29</f>
        <v>0</v>
      </c>
      <c r="J16" s="131"/>
      <c r="K16" s="286">
        <f>'填寫核銷'!F29</f>
        <v>0</v>
      </c>
      <c r="L16" s="286"/>
      <c r="M16" s="290" t="s">
        <v>135</v>
      </c>
      <c r="N16" s="288">
        <f>'填寫核銷'!G29</f>
        <v>0</v>
      </c>
      <c r="O16" s="288"/>
      <c r="P16" s="289">
        <f>'填寫核銷'!H29</f>
        <v>0</v>
      </c>
      <c r="Q16" s="289"/>
      <c r="R16" s="298">
        <f>'填寫核銷'!I29</f>
        <v>0</v>
      </c>
      <c r="S16" s="298"/>
      <c r="T16" s="299">
        <f>'填寫核銷'!J29</f>
        <v>0</v>
      </c>
      <c r="U16" s="299"/>
    </row>
    <row r="17" spans="1:21" s="138" customFormat="1" ht="34.5" customHeight="1">
      <c r="A17" s="131">
        <f>'填寫核銷'!B30</f>
        <v>0</v>
      </c>
      <c r="B17" s="131"/>
      <c r="C17" s="131"/>
      <c r="D17" s="131"/>
      <c r="E17" s="131"/>
      <c r="F17" s="131"/>
      <c r="G17" s="266">
        <f>'填寫核銷'!C30</f>
        <v>0</v>
      </c>
      <c r="H17" s="266"/>
      <c r="I17" s="131">
        <f>'填寫核銷'!D30</f>
        <v>0</v>
      </c>
      <c r="J17" s="131"/>
      <c r="K17" s="286">
        <f>'填寫核銷'!F30</f>
        <v>0</v>
      </c>
      <c r="L17" s="286"/>
      <c r="M17" s="290" t="s">
        <v>135</v>
      </c>
      <c r="N17" s="288">
        <f>'填寫核銷'!G30</f>
        <v>0</v>
      </c>
      <c r="O17" s="288"/>
      <c r="P17" s="289">
        <f>'填寫核銷'!H30</f>
        <v>0</v>
      </c>
      <c r="Q17" s="289"/>
      <c r="R17" s="298">
        <f>'填寫核銷'!I30</f>
        <v>0</v>
      </c>
      <c r="S17" s="298"/>
      <c r="T17" s="299">
        <f>'填寫核銷'!J30</f>
        <v>0</v>
      </c>
      <c r="U17" s="299"/>
    </row>
    <row r="18" spans="1:21" s="138" customFormat="1" ht="34.5" customHeight="1">
      <c r="A18" s="131">
        <f>'填寫核銷'!B31</f>
        <v>0</v>
      </c>
      <c r="B18" s="131"/>
      <c r="C18" s="131"/>
      <c r="D18" s="131"/>
      <c r="E18" s="131"/>
      <c r="F18" s="131"/>
      <c r="G18" s="266">
        <f>'填寫核銷'!C31</f>
        <v>0</v>
      </c>
      <c r="H18" s="266"/>
      <c r="I18" s="131">
        <f>'填寫核銷'!D31</f>
        <v>0</v>
      </c>
      <c r="J18" s="131"/>
      <c r="K18" s="286">
        <f>'填寫核銷'!F31</f>
        <v>0</v>
      </c>
      <c r="L18" s="286"/>
      <c r="M18" s="290" t="s">
        <v>135</v>
      </c>
      <c r="N18" s="288">
        <f>'填寫核銷'!G31</f>
        <v>0</v>
      </c>
      <c r="O18" s="288"/>
      <c r="P18" s="289">
        <f>'填寫核銷'!H31</f>
        <v>0</v>
      </c>
      <c r="Q18" s="289"/>
      <c r="R18" s="298">
        <f>'填寫核銷'!I31</f>
        <v>0</v>
      </c>
      <c r="S18" s="298"/>
      <c r="T18" s="299">
        <f>'填寫核銷'!J31</f>
        <v>0</v>
      </c>
      <c r="U18" s="299"/>
    </row>
    <row r="19" spans="1:21" s="138" customFormat="1" ht="34.5" customHeight="1">
      <c r="A19" s="131">
        <f>'填寫核銷'!B32</f>
        <v>0</v>
      </c>
      <c r="B19" s="131"/>
      <c r="C19" s="131"/>
      <c r="D19" s="131"/>
      <c r="E19" s="131"/>
      <c r="F19" s="131"/>
      <c r="G19" s="266">
        <f>'填寫核銷'!C32</f>
        <v>0</v>
      </c>
      <c r="H19" s="266"/>
      <c r="I19" s="131">
        <f>'填寫核銷'!D32</f>
        <v>0</v>
      </c>
      <c r="J19" s="131"/>
      <c r="K19" s="286">
        <f>'填寫核銷'!F32</f>
        <v>0</v>
      </c>
      <c r="L19" s="286"/>
      <c r="M19" s="290" t="s">
        <v>135</v>
      </c>
      <c r="N19" s="288">
        <f>'填寫核銷'!G32</f>
        <v>0</v>
      </c>
      <c r="O19" s="288"/>
      <c r="P19" s="289">
        <f>'填寫核銷'!H32</f>
        <v>0</v>
      </c>
      <c r="Q19" s="289"/>
      <c r="R19" s="298">
        <f>'填寫核銷'!I32</f>
        <v>0</v>
      </c>
      <c r="S19" s="298"/>
      <c r="T19" s="299">
        <f>'填寫核銷'!J32</f>
        <v>0</v>
      </c>
      <c r="U19" s="299"/>
    </row>
    <row r="20" spans="1:21" s="138" customFormat="1" ht="34.5" customHeight="1">
      <c r="A20" s="131">
        <f>'填寫核銷'!B33</f>
        <v>0</v>
      </c>
      <c r="B20" s="131"/>
      <c r="C20" s="131"/>
      <c r="D20" s="131"/>
      <c r="E20" s="131"/>
      <c r="F20" s="131"/>
      <c r="G20" s="266">
        <f>'填寫核銷'!C33</f>
        <v>0</v>
      </c>
      <c r="H20" s="266"/>
      <c r="I20" s="131">
        <f>'填寫核銷'!D33</f>
        <v>0</v>
      </c>
      <c r="J20" s="131"/>
      <c r="K20" s="286">
        <f>'填寫核銷'!F33</f>
        <v>0</v>
      </c>
      <c r="L20" s="286"/>
      <c r="M20" s="290" t="s">
        <v>135</v>
      </c>
      <c r="N20" s="288">
        <f>'填寫核銷'!G33</f>
        <v>0</v>
      </c>
      <c r="O20" s="288"/>
      <c r="P20" s="289">
        <f>'填寫核銷'!H33</f>
        <v>0</v>
      </c>
      <c r="Q20" s="289"/>
      <c r="R20" s="298">
        <f>'填寫核銷'!I33</f>
        <v>0</v>
      </c>
      <c r="S20" s="298"/>
      <c r="T20" s="299">
        <f>'填寫核銷'!J33</f>
        <v>0</v>
      </c>
      <c r="U20" s="299"/>
    </row>
    <row r="21" spans="1:21" s="138" customFormat="1" ht="34.5" customHeight="1">
      <c r="A21" s="131">
        <f>'填寫核銷'!B34</f>
        <v>0</v>
      </c>
      <c r="B21" s="131"/>
      <c r="C21" s="131"/>
      <c r="D21" s="131"/>
      <c r="E21" s="131"/>
      <c r="F21" s="131"/>
      <c r="G21" s="266">
        <f>'填寫核銷'!C34</f>
        <v>0</v>
      </c>
      <c r="H21" s="266"/>
      <c r="I21" s="131">
        <f>'填寫核銷'!D34</f>
        <v>0</v>
      </c>
      <c r="J21" s="131"/>
      <c r="K21" s="286">
        <f>'填寫核銷'!F34</f>
        <v>0</v>
      </c>
      <c r="L21" s="286"/>
      <c r="M21" s="290" t="s">
        <v>135</v>
      </c>
      <c r="N21" s="288">
        <f>'填寫核銷'!G34</f>
        <v>0</v>
      </c>
      <c r="O21" s="288"/>
      <c r="P21" s="289">
        <f>'填寫核銷'!H34</f>
        <v>0</v>
      </c>
      <c r="Q21" s="289"/>
      <c r="R21" s="298">
        <f>'填寫核銷'!I34</f>
        <v>0</v>
      </c>
      <c r="S21" s="298"/>
      <c r="T21" s="299">
        <f>'填寫核銷'!J34</f>
        <v>0</v>
      </c>
      <c r="U21" s="299"/>
    </row>
    <row r="22" spans="1:21" s="138" customFormat="1" ht="34.5" customHeight="1">
      <c r="A22" s="131">
        <f>'填寫核銷'!B35</f>
        <v>0</v>
      </c>
      <c r="B22" s="131"/>
      <c r="C22" s="131"/>
      <c r="D22" s="131"/>
      <c r="E22" s="131"/>
      <c r="F22" s="131"/>
      <c r="G22" s="266">
        <f>'填寫核銷'!C35</f>
        <v>0</v>
      </c>
      <c r="H22" s="266"/>
      <c r="I22" s="131">
        <f>'填寫核銷'!D35</f>
        <v>0</v>
      </c>
      <c r="J22" s="131"/>
      <c r="K22" s="286">
        <f>'填寫核銷'!F35</f>
        <v>0</v>
      </c>
      <c r="L22" s="286"/>
      <c r="M22" s="290" t="s">
        <v>135</v>
      </c>
      <c r="N22" s="288">
        <f>'填寫核銷'!G35</f>
        <v>0</v>
      </c>
      <c r="O22" s="288"/>
      <c r="P22" s="289">
        <f>'填寫核銷'!H35</f>
        <v>0</v>
      </c>
      <c r="Q22" s="289"/>
      <c r="R22" s="298">
        <f>'填寫核銷'!I35</f>
        <v>0</v>
      </c>
      <c r="S22" s="298"/>
      <c r="T22" s="299">
        <f>'填寫核銷'!J35</f>
        <v>0</v>
      </c>
      <c r="U22" s="299"/>
    </row>
    <row r="23" spans="1:21" s="138" customFormat="1" ht="34.5" customHeight="1">
      <c r="A23" s="131">
        <f>'填寫核銷'!B36</f>
        <v>0</v>
      </c>
      <c r="B23" s="131"/>
      <c r="C23" s="131"/>
      <c r="D23" s="131"/>
      <c r="E23" s="131"/>
      <c r="F23" s="131"/>
      <c r="G23" s="266">
        <f>'填寫核銷'!C36</f>
        <v>0</v>
      </c>
      <c r="H23" s="266"/>
      <c r="I23" s="131">
        <f>'填寫核銷'!D36</f>
        <v>0</v>
      </c>
      <c r="J23" s="131"/>
      <c r="K23" s="286">
        <f>'填寫核銷'!F36</f>
        <v>0</v>
      </c>
      <c r="L23" s="286"/>
      <c r="M23" s="290" t="s">
        <v>135</v>
      </c>
      <c r="N23" s="288">
        <f>'填寫核銷'!G36</f>
        <v>0</v>
      </c>
      <c r="O23" s="288"/>
      <c r="P23" s="289">
        <f>'填寫核銷'!H36</f>
        <v>0</v>
      </c>
      <c r="Q23" s="289"/>
      <c r="R23" s="298">
        <f>'填寫核銷'!I36</f>
        <v>0</v>
      </c>
      <c r="S23" s="298"/>
      <c r="T23" s="299">
        <f>'填寫核銷'!J36</f>
        <v>0</v>
      </c>
      <c r="U23" s="299"/>
    </row>
    <row r="24" spans="1:21" s="138" customFormat="1" ht="34.5" customHeight="1">
      <c r="A24" s="131">
        <f>'填寫核銷'!B37</f>
        <v>0</v>
      </c>
      <c r="B24" s="131"/>
      <c r="C24" s="131"/>
      <c r="D24" s="131"/>
      <c r="E24" s="131"/>
      <c r="F24" s="131"/>
      <c r="G24" s="266">
        <f>'填寫核銷'!C37</f>
        <v>0</v>
      </c>
      <c r="H24" s="266"/>
      <c r="I24" s="131">
        <f>'填寫核銷'!D37</f>
        <v>0</v>
      </c>
      <c r="J24" s="131"/>
      <c r="K24" s="286">
        <f>'填寫核銷'!F37</f>
        <v>0</v>
      </c>
      <c r="L24" s="286"/>
      <c r="M24" s="290" t="s">
        <v>135</v>
      </c>
      <c r="N24" s="288">
        <f>'填寫核銷'!G37</f>
        <v>0</v>
      </c>
      <c r="O24" s="288"/>
      <c r="P24" s="289">
        <f>'填寫核銷'!H37</f>
        <v>0</v>
      </c>
      <c r="Q24" s="289"/>
      <c r="R24" s="298">
        <f>'填寫核銷'!I37</f>
        <v>0</v>
      </c>
      <c r="S24" s="298"/>
      <c r="T24" s="299">
        <f>'填寫核銷'!J37</f>
        <v>0</v>
      </c>
      <c r="U24" s="299"/>
    </row>
    <row r="25" spans="1:21" s="138" customFormat="1" ht="34.5" customHeight="1">
      <c r="A25" s="131">
        <f>'填寫核銷'!B38</f>
        <v>0</v>
      </c>
      <c r="B25" s="131"/>
      <c r="C25" s="131"/>
      <c r="D25" s="131"/>
      <c r="E25" s="131"/>
      <c r="F25" s="131"/>
      <c r="G25" s="266">
        <f>'填寫核銷'!C38</f>
        <v>0</v>
      </c>
      <c r="H25" s="266"/>
      <c r="I25" s="131">
        <f>'填寫核銷'!D38</f>
        <v>0</v>
      </c>
      <c r="J25" s="131"/>
      <c r="K25" s="286">
        <f>'填寫核銷'!F38</f>
        <v>0</v>
      </c>
      <c r="L25" s="286"/>
      <c r="M25" s="290" t="s">
        <v>135</v>
      </c>
      <c r="N25" s="288">
        <f>'填寫核銷'!G38</f>
        <v>0</v>
      </c>
      <c r="O25" s="288"/>
      <c r="P25" s="289">
        <f>'填寫核銷'!H38</f>
        <v>0</v>
      </c>
      <c r="Q25" s="289"/>
      <c r="R25" s="298">
        <f>'填寫核銷'!I38</f>
        <v>0</v>
      </c>
      <c r="S25" s="298"/>
      <c r="T25" s="299">
        <f>'填寫核銷'!J38</f>
        <v>0</v>
      </c>
      <c r="U25" s="299"/>
    </row>
    <row r="26" spans="1:21" s="138" customFormat="1" ht="34.5" customHeight="1">
      <c r="A26" s="131">
        <f>'填寫核銷'!B39</f>
        <v>0</v>
      </c>
      <c r="B26" s="131"/>
      <c r="C26" s="131"/>
      <c r="D26" s="131"/>
      <c r="E26" s="131"/>
      <c r="F26" s="131"/>
      <c r="G26" s="266">
        <f>'填寫核銷'!C39</f>
        <v>0</v>
      </c>
      <c r="H26" s="266"/>
      <c r="I26" s="131">
        <f>'填寫核銷'!D39</f>
        <v>0</v>
      </c>
      <c r="J26" s="131"/>
      <c r="K26" s="286">
        <f>'填寫核銷'!F39</f>
        <v>0</v>
      </c>
      <c r="L26" s="286"/>
      <c r="M26" s="287"/>
      <c r="N26" s="292">
        <f>'填寫核銷'!G39</f>
        <v>0</v>
      </c>
      <c r="O26" s="292"/>
      <c r="P26" s="289">
        <f>'填寫核銷'!H39</f>
        <v>0</v>
      </c>
      <c r="Q26" s="289"/>
      <c r="R26" s="298">
        <f>'填寫核銷'!I39</f>
        <v>0</v>
      </c>
      <c r="S26" s="298"/>
      <c r="T26" s="299">
        <f>'填寫核銷'!J39</f>
        <v>0</v>
      </c>
      <c r="U26" s="299"/>
    </row>
    <row r="27" spans="1:21" s="138" customFormat="1" ht="34.5" customHeight="1">
      <c r="A27" s="267" t="s">
        <v>136</v>
      </c>
      <c r="B27" s="267"/>
      <c r="C27" s="267"/>
      <c r="D27" s="267"/>
      <c r="E27" s="267"/>
      <c r="F27" s="267"/>
      <c r="G27" s="268">
        <f>SUM(I12:J26)</f>
        <v>0</v>
      </c>
      <c r="H27" s="268"/>
      <c r="I27" s="268"/>
      <c r="J27" s="268"/>
      <c r="K27" s="293">
        <f>SUM(P12:Q26)</f>
        <v>0</v>
      </c>
      <c r="L27" s="293"/>
      <c r="M27" s="293"/>
      <c r="N27" s="293"/>
      <c r="O27" s="293"/>
      <c r="P27" s="293"/>
      <c r="Q27" s="293"/>
      <c r="R27" s="300">
        <f>SUM(R12:S26)</f>
        <v>0</v>
      </c>
      <c r="S27" s="300"/>
      <c r="T27" s="300"/>
      <c r="U27" s="300"/>
    </row>
    <row r="28" spans="1:21" s="138" customFormat="1" ht="19.5" customHeight="1">
      <c r="A28" s="269"/>
      <c r="B28" s="270"/>
      <c r="C28" s="270"/>
      <c r="E28" s="270"/>
      <c r="G28" s="271"/>
      <c r="I28" s="294"/>
      <c r="N28" s="270"/>
      <c r="O28" s="270"/>
      <c r="P28" s="295"/>
      <c r="T28" s="301"/>
      <c r="U28" s="301"/>
    </row>
    <row r="29" spans="1:21" s="138" customFormat="1" ht="19.5" customHeight="1">
      <c r="A29" s="272" t="s">
        <v>137</v>
      </c>
      <c r="B29" s="272"/>
      <c r="C29" s="273"/>
      <c r="D29" s="273"/>
      <c r="F29" s="274" t="s">
        <v>138</v>
      </c>
      <c r="H29" s="255"/>
      <c r="I29" s="294"/>
      <c r="K29" s="162" t="s">
        <v>139</v>
      </c>
      <c r="M29" s="273"/>
      <c r="P29" s="162" t="s">
        <v>140</v>
      </c>
      <c r="Q29" s="273"/>
      <c r="R29" s="273"/>
      <c r="S29" s="273"/>
      <c r="T29" s="302"/>
      <c r="U29" s="245"/>
    </row>
    <row r="30" spans="1:21" s="138" customFormat="1" ht="19.5" customHeight="1">
      <c r="A30" s="113"/>
      <c r="B30" s="273"/>
      <c r="C30" s="273"/>
      <c r="D30" s="275"/>
      <c r="E30" s="275"/>
      <c r="F30" s="276"/>
      <c r="G30" s="273"/>
      <c r="H30" s="273"/>
      <c r="I30" s="273"/>
      <c r="J30" s="276"/>
      <c r="K30" s="273"/>
      <c r="L30" s="273"/>
      <c r="M30" s="276"/>
      <c r="N30" s="273"/>
      <c r="O30" s="273"/>
      <c r="P30" s="276"/>
      <c r="Q30" s="273"/>
      <c r="R30" s="303"/>
      <c r="S30" s="276"/>
      <c r="T30" s="303"/>
      <c r="U30" s="276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 sheet="1" objects="1" selectLockedCells="1"/>
  <mergeCells count="155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K10:Q10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J27"/>
    <mergeCell ref="K27:Q27"/>
    <mergeCell ref="R27:U27"/>
    <mergeCell ref="A29:B29"/>
    <mergeCell ref="A10:F11"/>
    <mergeCell ref="G10:H11"/>
    <mergeCell ref="I10:J11"/>
    <mergeCell ref="R10:S11"/>
    <mergeCell ref="T10:U11"/>
  </mergeCells>
  <conditionalFormatting sqref="A3:C3">
    <cfRule type="expression" priority="1" dxfId="6" stopIfTrue="1">
      <formula>$D$3=0</formula>
    </cfRule>
  </conditionalFormatting>
  <conditionalFormatting sqref="D3">
    <cfRule type="cellIs" priority="2" dxfId="1" operator="equal" stopIfTrue="1">
      <formula>0</formula>
    </cfRule>
  </conditionalFormatting>
  <conditionalFormatting sqref="A4:C4">
    <cfRule type="expression" priority="3" dxfId="6" stopIfTrue="1">
      <formula>$D$4=0</formula>
    </cfRule>
  </conditionalFormatting>
  <conditionalFormatting sqref="D4">
    <cfRule type="cellIs" priority="4" dxfId="1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1" stopIfTrue="1">
      <formula>$F$6=0</formula>
    </cfRule>
  </conditionalFormatting>
  <conditionalFormatting sqref="P6">
    <cfRule type="expression" priority="12" dxfId="1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1" stopIfTrue="1">
      <formula>$F$6=0</formula>
    </cfRule>
  </conditionalFormatting>
  <conditionalFormatting sqref="K7">
    <cfRule type="cellIs" priority="15" dxfId="1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1" stopIfTrue="1">
      <formula>$F$6=0</formula>
    </cfRule>
  </conditionalFormatting>
  <conditionalFormatting sqref="K8">
    <cfRule type="cellIs" priority="18" dxfId="1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1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1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1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1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1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1" operator="equal" stopIfTrue="1">
      <formula>0</formula>
    </cfRule>
    <cfRule type="expression" priority="31" dxfId="9" stopIfTrue="1">
      <formula>$N$18&gt;0.01</formula>
    </cfRule>
  </conditionalFormatting>
  <conditionalFormatting sqref="M21">
    <cfRule type="cellIs" priority="34" dxfId="1" operator="equal" stopIfTrue="1">
      <formula>0</formula>
    </cfRule>
    <cfRule type="expression" priority="35" dxfId="9" stopIfTrue="1">
      <formula>$N$21&gt;0.01</formula>
    </cfRule>
  </conditionalFormatting>
  <conditionalFormatting sqref="M22">
    <cfRule type="cellIs" priority="36" dxfId="1" operator="equal" stopIfTrue="1">
      <formula>0</formula>
    </cfRule>
    <cfRule type="expression" priority="37" dxfId="9" stopIfTrue="1">
      <formula>$N$22&gt;0.01</formula>
    </cfRule>
  </conditionalFormatting>
  <conditionalFormatting sqref="M23">
    <cfRule type="cellIs" priority="38" dxfId="1" operator="equal" stopIfTrue="1">
      <formula>0</formula>
    </cfRule>
    <cfRule type="expression" priority="39" dxfId="9" stopIfTrue="1">
      <formula>$N$23&gt;0.01</formula>
    </cfRule>
  </conditionalFormatting>
  <conditionalFormatting sqref="G27">
    <cfRule type="cellIs" priority="40" dxfId="1" operator="equal" stopIfTrue="1">
      <formula>0</formula>
    </cfRule>
  </conditionalFormatting>
  <conditionalFormatting sqref="I27:J27">
    <cfRule type="cellIs" priority="41" dxfId="9" operator="greaterThanOrEqual" stopIfTrue="1">
      <formula>1</formula>
    </cfRule>
  </conditionalFormatting>
  <conditionalFormatting sqref="K27">
    <cfRule type="cellIs" priority="42" dxfId="1" operator="equal" stopIfTrue="1">
      <formula>0</formula>
    </cfRule>
  </conditionalFormatting>
  <conditionalFormatting sqref="R27">
    <cfRule type="cellIs" priority="43" dxfId="9" operator="greaterThanOrEqual" stopIfTrue="1">
      <formula>1</formula>
    </cfRule>
  </conditionalFormatting>
  <conditionalFormatting sqref="G12:G25">
    <cfRule type="cellIs" priority="44" dxfId="1" operator="equal" stopIfTrue="1">
      <formula>0</formula>
    </cfRule>
  </conditionalFormatting>
  <conditionalFormatting sqref="G26:G27">
    <cfRule type="cellIs" priority="45" dxfId="1" operator="equal" stopIfTrue="1">
      <formula>0</formula>
    </cfRule>
  </conditionalFormatting>
  <conditionalFormatting sqref="I28:I29">
    <cfRule type="cellIs" priority="46" dxfId="1" operator="equal" stopIfTrue="1">
      <formula>0</formula>
    </cfRule>
  </conditionalFormatting>
  <conditionalFormatting sqref="K12:K26">
    <cfRule type="cellIs" priority="47" dxfId="1" operator="equal" stopIfTrue="1">
      <formula>0</formula>
    </cfRule>
  </conditionalFormatting>
  <conditionalFormatting sqref="M18:M21">
    <cfRule type="cellIs" priority="48" dxfId="1" operator="equal" stopIfTrue="1">
      <formula>0</formula>
    </cfRule>
    <cfRule type="expression" priority="49" dxfId="9" stopIfTrue="1">
      <formula>$N$18&gt;0.01</formula>
    </cfRule>
  </conditionalFormatting>
  <conditionalFormatting sqref="M19:M21">
    <cfRule type="cellIs" priority="50" dxfId="1" operator="equal" stopIfTrue="1">
      <formula>0</formula>
    </cfRule>
    <cfRule type="expression" priority="51" dxfId="9" stopIfTrue="1">
      <formula>$N$19&gt;0.01</formula>
    </cfRule>
  </conditionalFormatting>
  <conditionalFormatting sqref="M20:M21">
    <cfRule type="cellIs" priority="32" dxfId="1" operator="equal" stopIfTrue="1">
      <formula>0</formula>
    </cfRule>
    <cfRule type="expression" priority="33" dxfId="9" stopIfTrue="1">
      <formula>$N$20&gt;0.01</formula>
    </cfRule>
  </conditionalFormatting>
  <conditionalFormatting sqref="M24:M25">
    <cfRule type="cellIs" priority="52" dxfId="1" operator="equal" stopIfTrue="1">
      <formula>0</formula>
    </cfRule>
    <cfRule type="expression" priority="53" dxfId="9" stopIfTrue="1">
      <formula>NA()</formula>
    </cfRule>
  </conditionalFormatting>
  <conditionalFormatting sqref="M26:M27">
    <cfRule type="cellIs" priority="54" dxfId="1" operator="equal" stopIfTrue="1">
      <formula>0</formula>
    </cfRule>
    <cfRule type="expression" priority="55" dxfId="9" stopIfTrue="1">
      <formula>$N$12&gt;0.01</formula>
    </cfRule>
  </conditionalFormatting>
  <conditionalFormatting sqref="N12:N26">
    <cfRule type="cellIs" priority="56" dxfId="1" operator="equal" stopIfTrue="1">
      <formula>0</formula>
    </cfRule>
  </conditionalFormatting>
  <conditionalFormatting sqref="P12:P26">
    <cfRule type="cellIs" priority="57" dxfId="1" operator="equal" stopIfTrue="1">
      <formula>0</formula>
    </cfRule>
  </conditionalFormatting>
  <conditionalFormatting sqref="R12:R25">
    <cfRule type="cellIs" priority="58" dxfId="1" operator="equal" stopIfTrue="1">
      <formula>0</formula>
    </cfRule>
  </conditionalFormatting>
  <conditionalFormatting sqref="R26:R27">
    <cfRule type="cellIs" priority="59" dxfId="1" operator="equal" stopIfTrue="1">
      <formula>0</formula>
    </cfRule>
  </conditionalFormatting>
  <conditionalFormatting sqref="T12:T27">
    <cfRule type="cellIs" priority="60" dxfId="1" operator="equal" stopIfTrue="1">
      <formula>0</formula>
    </cfRule>
  </conditionalFormatting>
  <conditionalFormatting sqref="F5 H5 J5 P5">
    <cfRule type="cellIs" priority="61" dxfId="1" operator="equal" stopIfTrue="1">
      <formula>0</formula>
    </cfRule>
  </conditionalFormatting>
  <conditionalFormatting sqref="F9:H9 R10:R11 R7 K10:K11 P27 K27 N27">
    <cfRule type="cellIs" priority="62" dxfId="1" operator="equal" stopIfTrue="1">
      <formula>0</formula>
    </cfRule>
  </conditionalFormatting>
  <conditionalFormatting sqref="A12:F27">
    <cfRule type="cellIs" priority="63" dxfId="1" operator="equal" stopIfTrue="1">
      <formula>0</formula>
    </cfRule>
  </conditionalFormatting>
  <conditionalFormatting sqref="I12:J16">
    <cfRule type="cellIs" priority="64" dxfId="1" operator="equal" stopIfTrue="1">
      <formula>0</formula>
    </cfRule>
  </conditionalFormatting>
  <conditionalFormatting sqref="I17:J26">
    <cfRule type="cellIs" priority="65" dxfId="1" operator="equal" stopIfTrue="1">
      <formula>0</formula>
    </cfRule>
  </conditionalFormatting>
  <conditionalFormatting sqref="P28 P30 G28 J30 M30 R30:S30 A28:B30 D30:F30">
    <cfRule type="cellIs" priority="66" dxfId="9" operator="greaterThanOrEqual" stopIfTrue="1">
      <formula>1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B7" sqref="AB7"/>
    </sheetView>
  </sheetViews>
  <sheetFormatPr defaultColWidth="7.875" defaultRowHeight="16.5"/>
  <cols>
    <col min="1" max="5" width="4.625" style="138" customWidth="1"/>
    <col min="6" max="6" width="5.875" style="138" customWidth="1"/>
    <col min="7" max="18" width="4.625" style="138" customWidth="1"/>
    <col min="19" max="26" width="4.625" style="134" customWidth="1"/>
    <col min="27" max="27" width="9.00390625" style="134" customWidth="1"/>
    <col min="28" max="252" width="8.875" style="134" customWidth="1"/>
    <col min="253" max="16384" width="8.875" style="0" customWidth="1"/>
  </cols>
  <sheetData>
    <row r="1" spans="1:18" s="138" customFormat="1" ht="25.5">
      <c r="A1" s="138" t="str">
        <f>'明細表'!A1</f>
        <v>113-02版</v>
      </c>
      <c r="O1" s="116" t="s">
        <v>141</v>
      </c>
      <c r="P1" s="116"/>
      <c r="Q1" s="116"/>
      <c r="R1" s="116"/>
    </row>
    <row r="2" spans="1:18" s="138" customFormat="1" ht="30" customHeight="1">
      <c r="A2" s="139" t="s">
        <v>142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s="246" customFormat="1" ht="30" customHeight="1">
      <c r="A3" s="247" t="s">
        <v>125</v>
      </c>
      <c r="B3" s="247"/>
      <c r="C3" s="247"/>
      <c r="D3" s="248">
        <f>'填寫核銷'!$C$2</f>
        <v>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162"/>
      <c r="T3" s="162"/>
      <c r="U3" s="162"/>
      <c r="V3" s="162"/>
      <c r="W3" s="162"/>
    </row>
    <row r="4" spans="1:23" s="138" customFormat="1" ht="30" customHeight="1">
      <c r="A4" s="247" t="s">
        <v>126</v>
      </c>
      <c r="B4" s="247"/>
      <c r="C4" s="247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62"/>
      <c r="T4" s="162"/>
      <c r="U4" s="162"/>
      <c r="V4" s="162"/>
      <c r="W4" s="162"/>
    </row>
    <row r="5" spans="1:23" s="138" customFormat="1" ht="30" customHeight="1">
      <c r="A5" s="249" t="s">
        <v>143</v>
      </c>
      <c r="B5" s="249"/>
      <c r="C5" s="249"/>
      <c r="D5" s="249"/>
      <c r="E5" s="144">
        <f>'填寫核銷'!$C$11</f>
        <v>0</v>
      </c>
      <c r="F5" s="144"/>
      <c r="G5" s="144"/>
      <c r="H5" s="145" t="s">
        <v>47</v>
      </c>
      <c r="I5" s="144">
        <f>'填寫核銷'!$E$11</f>
        <v>0</v>
      </c>
      <c r="J5" s="144"/>
      <c r="K5" s="161" t="s">
        <v>48</v>
      </c>
      <c r="L5" s="162"/>
      <c r="M5" s="163"/>
      <c r="N5" s="163"/>
      <c r="O5" s="163"/>
      <c r="P5" s="163"/>
      <c r="Q5" s="163"/>
      <c r="R5" s="171"/>
      <c r="S5" s="162"/>
      <c r="T5" s="162"/>
      <c r="U5" s="162"/>
      <c r="V5" s="162"/>
      <c r="W5" s="162"/>
    </row>
    <row r="6" spans="1:18" s="162" customFormat="1" ht="30" customHeight="1">
      <c r="A6" s="146" t="s">
        <v>144</v>
      </c>
      <c r="B6" s="146"/>
      <c r="C6" s="146"/>
      <c r="D6" s="250">
        <f>'填寫核銷'!$H$40</f>
        <v>0</v>
      </c>
      <c r="E6" s="250"/>
      <c r="F6" s="250"/>
      <c r="G6" s="250"/>
      <c r="H6" s="250"/>
      <c r="I6" s="250"/>
      <c r="J6" s="250"/>
      <c r="K6" s="254" t="s">
        <v>145</v>
      </c>
      <c r="L6" s="254"/>
      <c r="M6" s="163"/>
      <c r="N6" s="163"/>
      <c r="O6" s="163"/>
      <c r="P6" s="163"/>
      <c r="Q6" s="163"/>
      <c r="R6" s="171"/>
    </row>
    <row r="7" spans="1:23" s="162" customFormat="1" ht="45" customHeight="1">
      <c r="A7" s="148" t="s">
        <v>146</v>
      </c>
      <c r="B7" s="148"/>
      <c r="C7" s="148"/>
      <c r="D7" s="148"/>
      <c r="E7" s="148" t="s">
        <v>147</v>
      </c>
      <c r="F7" s="148"/>
      <c r="G7" s="148"/>
      <c r="H7" s="148" t="s">
        <v>148</v>
      </c>
      <c r="I7" s="148"/>
      <c r="J7" s="148"/>
      <c r="K7" s="148"/>
      <c r="L7" s="165" t="s">
        <v>149</v>
      </c>
      <c r="M7" s="165"/>
      <c r="N7" s="165"/>
      <c r="O7" s="165"/>
      <c r="P7" s="165"/>
      <c r="Q7" s="165"/>
      <c r="R7" s="165"/>
      <c r="S7" s="255"/>
      <c r="T7" s="255"/>
      <c r="U7" s="255"/>
      <c r="V7" s="255"/>
      <c r="W7" s="255"/>
    </row>
    <row r="8" spans="1:23" s="162" customFormat="1" ht="60" customHeight="1">
      <c r="A8" s="251" t="s">
        <v>118</v>
      </c>
      <c r="B8" s="251"/>
      <c r="C8" s="251"/>
      <c r="D8" s="251"/>
      <c r="E8" s="149" t="e">
        <f>H8/H13</f>
        <v>#DIV/0!</v>
      </c>
      <c r="F8" s="149"/>
      <c r="G8" s="149"/>
      <c r="H8" s="252">
        <f>'填寫核銷'!$C$4</f>
        <v>0</v>
      </c>
      <c r="I8" s="252"/>
      <c r="J8" s="252"/>
      <c r="K8" s="252"/>
      <c r="L8" s="165"/>
      <c r="M8" s="165"/>
      <c r="N8" s="165"/>
      <c r="O8" s="165"/>
      <c r="P8" s="165"/>
      <c r="Q8" s="165"/>
      <c r="R8" s="165"/>
      <c r="S8" s="138"/>
      <c r="T8" s="138"/>
      <c r="U8" s="138"/>
      <c r="V8" s="138"/>
      <c r="W8" s="138"/>
    </row>
    <row r="9" spans="1:23" s="162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252">
        <f>'支出3'!$F$7</f>
        <v>0</v>
      </c>
      <c r="I9" s="252"/>
      <c r="J9" s="252"/>
      <c r="K9" s="252"/>
      <c r="L9" s="165"/>
      <c r="M9" s="165"/>
      <c r="N9" s="165"/>
      <c r="O9" s="165"/>
      <c r="P9" s="165"/>
      <c r="Q9" s="165"/>
      <c r="R9" s="165"/>
      <c r="S9" s="138"/>
      <c r="T9" s="138"/>
      <c r="U9" s="138"/>
      <c r="V9" s="138"/>
      <c r="W9" s="138"/>
    </row>
    <row r="10" spans="1:23" s="162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252">
        <f>'填寫核銷'!$G$20</f>
        <v>0</v>
      </c>
      <c r="I10" s="252"/>
      <c r="J10" s="252"/>
      <c r="K10" s="252"/>
      <c r="L10" s="166" t="s">
        <v>150</v>
      </c>
      <c r="M10" s="166"/>
      <c r="N10" s="166"/>
      <c r="O10" s="166"/>
      <c r="P10" s="166"/>
      <c r="Q10" s="166"/>
      <c r="R10" s="166"/>
      <c r="S10" s="138"/>
      <c r="T10" s="138"/>
      <c r="U10" s="138"/>
      <c r="V10" s="138"/>
      <c r="W10" s="138"/>
    </row>
    <row r="11" spans="1:23" s="162" customFormat="1" ht="60" customHeight="1">
      <c r="A11" s="151">
        <f>'填寫核銷'!C21</f>
        <v>0</v>
      </c>
      <c r="B11" s="151"/>
      <c r="C11" s="151"/>
      <c r="D11" s="151"/>
      <c r="E11" s="149" t="e">
        <f>H11/H13</f>
        <v>#DIV/0!</v>
      </c>
      <c r="F11" s="149"/>
      <c r="G11" s="149"/>
      <c r="H11" s="252">
        <f>'填寫核銷'!G21</f>
        <v>0</v>
      </c>
      <c r="I11" s="252"/>
      <c r="J11" s="252"/>
      <c r="K11" s="252"/>
      <c r="L11" s="166"/>
      <c r="M11" s="166"/>
      <c r="N11" s="166"/>
      <c r="O11" s="166"/>
      <c r="P11" s="166"/>
      <c r="Q11" s="166"/>
      <c r="R11" s="166"/>
      <c r="S11" s="138"/>
      <c r="T11" s="138"/>
      <c r="U11" s="138"/>
      <c r="V11" s="138"/>
      <c r="W11" s="138"/>
    </row>
    <row r="12" spans="1:18" s="138" customFormat="1" ht="60" customHeight="1">
      <c r="A12" s="253"/>
      <c r="B12" s="253"/>
      <c r="C12" s="253"/>
      <c r="D12" s="253"/>
      <c r="E12" s="149" t="e">
        <f>H12/H13</f>
        <v>#DIV/0!</v>
      </c>
      <c r="F12" s="149"/>
      <c r="G12" s="149"/>
      <c r="H12" s="252"/>
      <c r="I12" s="252"/>
      <c r="J12" s="252"/>
      <c r="K12" s="252"/>
      <c r="L12" s="166"/>
      <c r="M12" s="166"/>
      <c r="N12" s="166"/>
      <c r="O12" s="166"/>
      <c r="P12" s="166"/>
      <c r="Q12" s="166"/>
      <c r="R12" s="166"/>
    </row>
    <row r="13" spans="1:18" s="138" customFormat="1" ht="30" customHeight="1">
      <c r="A13" s="106" t="s">
        <v>151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</row>
    <row r="14" spans="1:18" s="138" customFormat="1" ht="30" customHeight="1">
      <c r="A14" s="112" t="s">
        <v>137</v>
      </c>
      <c r="B14" s="112"/>
      <c r="C14" s="112"/>
      <c r="D14" s="155"/>
      <c r="E14" s="112" t="s">
        <v>139</v>
      </c>
      <c r="F14" s="112"/>
      <c r="G14" s="112"/>
      <c r="H14" s="156"/>
      <c r="I14" s="167" t="s">
        <v>152</v>
      </c>
      <c r="J14" s="167"/>
      <c r="K14" s="167"/>
      <c r="L14" s="168"/>
      <c r="M14" s="168"/>
      <c r="N14" s="169" t="s">
        <v>140</v>
      </c>
      <c r="O14" s="169"/>
      <c r="P14" s="168"/>
      <c r="Q14" s="172"/>
      <c r="R14" s="172"/>
    </row>
    <row r="15" spans="1:18" s="138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</row>
    <row r="16" spans="1:18" s="138" customFormat="1" ht="30" customHeight="1">
      <c r="A16" s="157"/>
      <c r="B16" s="158"/>
      <c r="C16" s="158"/>
      <c r="D16" s="158"/>
      <c r="E16" s="157"/>
      <c r="F16" s="158"/>
      <c r="G16" s="158"/>
      <c r="H16" s="158"/>
      <c r="I16" s="157"/>
      <c r="J16" s="158"/>
      <c r="K16" s="158"/>
      <c r="L16" s="158"/>
      <c r="M16" s="158"/>
      <c r="N16" s="157"/>
      <c r="O16" s="158"/>
      <c r="P16" s="158"/>
      <c r="Q16" s="158"/>
      <c r="R16" s="158"/>
    </row>
    <row r="17" spans="1:18" s="138" customFormat="1" ht="30" customHeight="1">
      <c r="A17" s="59" t="s">
        <v>153</v>
      </c>
      <c r="B17" s="59"/>
      <c r="C17" s="59"/>
      <c r="D17" s="59"/>
      <c r="E17" s="59"/>
      <c r="F17" s="159">
        <f>'填寫核銷'!C11</f>
        <v>0</v>
      </c>
      <c r="G17" s="159"/>
      <c r="H17" s="159"/>
      <c r="I17" s="170" t="s">
        <v>47</v>
      </c>
      <c r="J17" s="159">
        <f>'填寫核銷'!E11</f>
        <v>0</v>
      </c>
      <c r="K17" s="159"/>
      <c r="L17" s="159"/>
      <c r="M17" s="170" t="s">
        <v>48</v>
      </c>
      <c r="N17" s="159">
        <f>'填寫核銷'!G11</f>
        <v>0</v>
      </c>
      <c r="O17" s="159"/>
      <c r="P17" s="159"/>
      <c r="Q17" s="170" t="s">
        <v>49</v>
      </c>
      <c r="R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elect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  <mergeCell ref="L7:R9"/>
    <mergeCell ref="L10:R13"/>
  </mergeCells>
  <conditionalFormatting sqref="A3:C3">
    <cfRule type="expression" priority="1" dxfId="6" stopIfTrue="1">
      <formula>$D$3=0</formula>
    </cfRule>
  </conditionalFormatting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1" operator="lessThanOrEqual" stopIfTrue="1">
      <formula>0</formula>
    </cfRule>
  </conditionalFormatting>
  <conditionalFormatting sqref="N17:P17 F17:H17 J17:L17 A9:A12 D6:J6 D3:D4 E4:R4 B11:D12 H13:I14 J13:K13">
    <cfRule type="cellIs" priority="15" dxfId="1" operator="equal" stopIfTrue="1">
      <formula>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" right="0.79" top="0.79" bottom="0.79" header="0.51" footer="0.51"/>
  <pageSetup horizontalDpi="300" verticalDpi="3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A10" sqref="A10:Z14"/>
    </sheetView>
  </sheetViews>
  <sheetFormatPr defaultColWidth="7.875" defaultRowHeight="16.5"/>
  <cols>
    <col min="1" max="1" width="7.125" style="23" customWidth="1"/>
    <col min="2" max="26" width="5.125" style="23" customWidth="1"/>
    <col min="27" max="28" width="4.625" style="23" customWidth="1"/>
    <col min="29" max="32" width="9.00390625" style="23" customWidth="1"/>
    <col min="33" max="16384" width="8.875" style="23" customWidth="1"/>
  </cols>
  <sheetData>
    <row r="1" spans="1:26" ht="24.75" customHeight="1">
      <c r="A1" s="173" t="str">
        <f>'領據1'!$A$1</f>
        <v>113-02版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/>
      <c r="Y1" s="116" t="s">
        <v>154</v>
      </c>
      <c r="Z1" s="116"/>
    </row>
    <row r="2" spans="1:26" ht="55.5" customHeight="1">
      <c r="A2" s="219" t="s">
        <v>155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39.75" customHeight="1">
      <c r="A3" s="220" t="s">
        <v>156</v>
      </c>
      <c r="B3" s="221" t="s">
        <v>126</v>
      </c>
      <c r="C3" s="221"/>
      <c r="D3" s="221"/>
      <c r="E3" s="221"/>
      <c r="F3" s="221"/>
      <c r="G3" s="222">
        <f>'填寫核銷'!$C$3</f>
        <v>0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43"/>
    </row>
    <row r="4" spans="1:26" ht="39.75" customHeight="1">
      <c r="A4" s="220" t="s">
        <v>157</v>
      </c>
      <c r="B4" s="223" t="s">
        <v>125</v>
      </c>
      <c r="C4" s="223"/>
      <c r="D4" s="223"/>
      <c r="E4" s="223"/>
      <c r="F4" s="223"/>
      <c r="G4" s="224">
        <f>'填寫核銷'!$C$2</f>
        <v>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39.75" customHeight="1">
      <c r="A5" s="225" t="s">
        <v>158</v>
      </c>
      <c r="B5" s="223" t="s">
        <v>159</v>
      </c>
      <c r="C5" s="223"/>
      <c r="D5" s="223"/>
      <c r="E5" s="223"/>
      <c r="F5" s="223"/>
      <c r="G5" s="226">
        <f>'填寫核銷'!$C$42</f>
        <v>0</v>
      </c>
      <c r="H5" s="226"/>
      <c r="I5" s="226"/>
      <c r="J5" s="226"/>
      <c r="K5" s="226"/>
      <c r="L5" s="226"/>
      <c r="M5" s="226"/>
      <c r="N5" s="221" t="s">
        <v>160</v>
      </c>
      <c r="O5" s="221"/>
      <c r="P5" s="221"/>
      <c r="Q5" s="221"/>
      <c r="R5" s="197">
        <f>'填寫核銷'!$C$43</f>
        <v>0</v>
      </c>
      <c r="S5" s="197"/>
      <c r="T5" s="197"/>
      <c r="U5" s="197"/>
      <c r="V5" s="197"/>
      <c r="W5" s="197"/>
      <c r="X5" s="197"/>
      <c r="Y5" s="197"/>
      <c r="Z5" s="197"/>
    </row>
    <row r="6" spans="1:26" ht="39.75" customHeight="1">
      <c r="A6" s="220" t="s">
        <v>161</v>
      </c>
      <c r="B6" s="223" t="s">
        <v>162</v>
      </c>
      <c r="C6" s="223"/>
      <c r="D6" s="223"/>
      <c r="E6" s="223"/>
      <c r="F6" s="223"/>
      <c r="G6" s="227">
        <f>'填寫核銷'!$C$44</f>
        <v>0</v>
      </c>
      <c r="H6" s="227"/>
      <c r="I6" s="227"/>
      <c r="J6" s="227"/>
      <c r="K6" s="227"/>
      <c r="L6" s="227"/>
      <c r="M6" s="227"/>
      <c r="N6" s="237" t="s">
        <v>163</v>
      </c>
      <c r="O6" s="223" t="s">
        <v>164</v>
      </c>
      <c r="P6" s="223"/>
      <c r="Q6" s="223"/>
      <c r="R6" s="223"/>
      <c r="S6" s="223"/>
      <c r="T6" s="240">
        <f>'填寫核銷'!C45</f>
        <v>0</v>
      </c>
      <c r="U6" s="240"/>
      <c r="V6" s="240"/>
      <c r="W6" s="240"/>
      <c r="X6" s="240"/>
      <c r="Y6" s="240"/>
      <c r="Z6" s="240"/>
    </row>
    <row r="7" spans="1:26" ht="39.75" customHeight="1">
      <c r="A7" s="220" t="s">
        <v>165</v>
      </c>
      <c r="B7" s="228" t="s">
        <v>166</v>
      </c>
      <c r="C7" s="228"/>
      <c r="D7" s="228"/>
      <c r="E7" s="228"/>
      <c r="F7" s="228"/>
      <c r="G7" s="229">
        <f>'填寫核銷'!$C$46</f>
        <v>0</v>
      </c>
      <c r="H7" s="229"/>
      <c r="I7" s="229"/>
      <c r="J7" s="229"/>
      <c r="K7" s="229"/>
      <c r="L7" s="229"/>
      <c r="M7" s="229"/>
      <c r="N7" s="225" t="s">
        <v>167</v>
      </c>
      <c r="O7" s="223" t="s">
        <v>168</v>
      </c>
      <c r="P7" s="223"/>
      <c r="Q7" s="223"/>
      <c r="R7" s="223"/>
      <c r="S7" s="223"/>
      <c r="T7" s="241">
        <f>'填寫核銷'!$D$40</f>
        <v>0</v>
      </c>
      <c r="U7" s="241"/>
      <c r="V7" s="241"/>
      <c r="W7" s="241"/>
      <c r="X7" s="241"/>
      <c r="Y7" s="241"/>
      <c r="Z7" s="241"/>
    </row>
    <row r="8" spans="1:26" ht="39.75" customHeight="1">
      <c r="A8" s="230" t="s">
        <v>169</v>
      </c>
      <c r="B8" s="231" t="s">
        <v>170</v>
      </c>
      <c r="C8" s="231"/>
      <c r="D8" s="231"/>
      <c r="E8" s="231"/>
      <c r="F8" s="231"/>
      <c r="G8" s="232">
        <f>'填寫核銷'!$H$40</f>
        <v>0</v>
      </c>
      <c r="H8" s="232"/>
      <c r="I8" s="232"/>
      <c r="J8" s="232"/>
      <c r="K8" s="232"/>
      <c r="L8" s="232"/>
      <c r="M8" s="232"/>
      <c r="N8" s="230" t="s">
        <v>171</v>
      </c>
      <c r="O8" s="238" t="s">
        <v>131</v>
      </c>
      <c r="P8" s="238"/>
      <c r="Q8" s="238"/>
      <c r="R8" s="238"/>
      <c r="S8" s="238"/>
      <c r="T8" s="242">
        <f>'支出3'!$F$7</f>
        <v>0</v>
      </c>
      <c r="U8" s="242"/>
      <c r="V8" s="242"/>
      <c r="W8" s="242"/>
      <c r="X8" s="242"/>
      <c r="Y8" s="242"/>
      <c r="Z8" s="242"/>
    </row>
    <row r="9" spans="1:26" ht="30" customHeight="1">
      <c r="A9" s="233" t="s">
        <v>172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</row>
    <row r="10" spans="1:26" ht="30" customHeight="1">
      <c r="A10" s="234">
        <f>'填寫核銷'!$C$47</f>
        <v>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30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30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30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30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30" customHeight="1">
      <c r="A15" s="233" t="s">
        <v>173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26" ht="30" customHeight="1">
      <c r="A16" s="235">
        <f>'填寫核銷'!$C$48</f>
        <v>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ht="30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ht="30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ht="30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ht="30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ht="30" customHeight="1">
      <c r="A21" s="233" t="s">
        <v>174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30" customHeight="1">
      <c r="A22" s="235">
        <f>'填寫核銷'!$C$49</f>
        <v>0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</row>
    <row r="23" spans="1:26" ht="30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</row>
    <row r="24" spans="1:26" ht="30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</row>
    <row r="25" spans="1:26" ht="30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ht="30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ht="30" customHeight="1">
      <c r="A27" s="233" t="s">
        <v>175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</row>
    <row r="28" spans="1:26" ht="30" customHeight="1">
      <c r="A28" s="235">
        <f>'填寫核銷'!$C$50</f>
        <v>0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ht="30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ht="30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ht="30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ht="30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</row>
    <row r="33" spans="1:26" ht="30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</row>
    <row r="34" spans="1:26" ht="30" customHeight="1">
      <c r="A34" s="170"/>
      <c r="B34" s="59" t="s">
        <v>153</v>
      </c>
      <c r="C34" s="59"/>
      <c r="D34" s="59"/>
      <c r="E34" s="59"/>
      <c r="F34" s="59"/>
      <c r="G34" s="170"/>
      <c r="H34" s="236">
        <f>'填寫核銷'!C11</f>
        <v>0</v>
      </c>
      <c r="I34" s="236"/>
      <c r="J34" s="236"/>
      <c r="K34" s="239"/>
      <c r="L34" s="170" t="s">
        <v>47</v>
      </c>
      <c r="M34" s="173"/>
      <c r="N34" s="236">
        <f>'填寫核銷'!E11</f>
        <v>0</v>
      </c>
      <c r="O34" s="236"/>
      <c r="P34" s="236"/>
      <c r="Q34" s="239"/>
      <c r="R34" s="170" t="s">
        <v>48</v>
      </c>
      <c r="S34" s="173"/>
      <c r="T34" s="236">
        <f>'填寫核銷'!G11</f>
        <v>0</v>
      </c>
      <c r="U34" s="236"/>
      <c r="V34" s="236"/>
      <c r="W34" s="239"/>
      <c r="X34" s="170" t="s">
        <v>49</v>
      </c>
      <c r="Y34" s="173"/>
      <c r="Z34" s="244"/>
    </row>
    <row r="35" ht="30" customHeight="1">
      <c r="AA35" s="245"/>
    </row>
    <row r="36" ht="30" customHeight="1"/>
    <row r="37" ht="30" customHeight="1"/>
    <row r="41" ht="25.5" customHeight="1"/>
  </sheetData>
  <sheetProtection sheet="1" objects="1" selectLockedCells="1"/>
  <mergeCells count="33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M7"/>
    <mergeCell ref="O7:S7"/>
    <mergeCell ref="T7:Z7"/>
    <mergeCell ref="B8:F8"/>
    <mergeCell ref="G8:M8"/>
    <mergeCell ref="O8:S8"/>
    <mergeCell ref="T8:Z8"/>
    <mergeCell ref="A9:Z9"/>
    <mergeCell ref="A15:Z15"/>
    <mergeCell ref="A21:Z21"/>
    <mergeCell ref="A27:Z27"/>
    <mergeCell ref="B34:F34"/>
    <mergeCell ref="H34:J34"/>
    <mergeCell ref="N34:P34"/>
    <mergeCell ref="T34:V34"/>
    <mergeCell ref="A10:Z14"/>
    <mergeCell ref="A16:Z20"/>
    <mergeCell ref="A22:Z26"/>
    <mergeCell ref="A28:Z33"/>
  </mergeCells>
  <conditionalFormatting sqref="B3:F3">
    <cfRule type="expression" priority="1" dxfId="6" stopIfTrue="1">
      <formula>$G$3=0</formula>
    </cfRule>
  </conditionalFormatting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G3:Y3 G4:Z4 R5:Z5 T6:Z8 G5:M8">
    <cfRule type="cellIs" priority="18" dxfId="1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1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6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:G5"/>
    </sheetView>
  </sheetViews>
  <sheetFormatPr defaultColWidth="2.25390625" defaultRowHeight="16.5"/>
  <cols>
    <col min="1" max="1" width="16.875" style="192" customWidth="1"/>
    <col min="2" max="9" width="4.00390625" style="192" customWidth="1"/>
    <col min="10" max="10" width="12.875" style="192" customWidth="1"/>
    <col min="11" max="12" width="19.875" style="192" customWidth="1"/>
    <col min="13" max="13" width="16.875" style="192" customWidth="1"/>
    <col min="14" max="21" width="4.00390625" style="192" customWidth="1"/>
    <col min="22" max="22" width="12.875" style="192" customWidth="1"/>
    <col min="23" max="24" width="19.875" style="192" customWidth="1"/>
    <col min="25" max="25" width="16.875" style="192" customWidth="1"/>
    <col min="26" max="33" width="4.00390625" style="192" customWidth="1"/>
    <col min="34" max="34" width="12.875" style="192" customWidth="1"/>
    <col min="35" max="36" width="19.875" style="192" customWidth="1"/>
    <col min="37" max="37" width="16.875" style="192" customWidth="1"/>
    <col min="38" max="45" width="4.00390625" style="192" customWidth="1"/>
    <col min="46" max="46" width="12.875" style="192" customWidth="1"/>
    <col min="47" max="48" width="19.875" style="192" customWidth="1"/>
    <col min="49" max="49" width="16.875" style="192" customWidth="1"/>
    <col min="50" max="57" width="4.00390625" style="192" customWidth="1"/>
    <col min="58" max="58" width="12.875" style="192" customWidth="1"/>
    <col min="59" max="60" width="19.875" style="192" customWidth="1"/>
    <col min="61" max="61" width="16.875" style="192" customWidth="1"/>
    <col min="62" max="69" width="4.00390625" style="192" customWidth="1"/>
    <col min="70" max="70" width="12.875" style="192" customWidth="1"/>
    <col min="71" max="72" width="19.875" style="192" customWidth="1"/>
    <col min="73" max="73" width="16.875" style="192" customWidth="1"/>
    <col min="74" max="81" width="4.00390625" style="192" customWidth="1"/>
    <col min="82" max="82" width="12.875" style="192" customWidth="1"/>
    <col min="83" max="84" width="19.875" style="192" customWidth="1"/>
    <col min="85" max="85" width="16.875" style="192" customWidth="1"/>
    <col min="86" max="93" width="4.00390625" style="192" customWidth="1"/>
    <col min="94" max="94" width="12.875" style="192" customWidth="1"/>
    <col min="95" max="96" width="19.875" style="192" customWidth="1"/>
    <col min="97" max="97" width="16.875" style="192" customWidth="1"/>
    <col min="98" max="105" width="4.00390625" style="192" customWidth="1"/>
    <col min="106" max="106" width="12.875" style="192" customWidth="1"/>
    <col min="107" max="108" width="19.875" style="192" customWidth="1"/>
    <col min="109" max="109" width="16.875" style="192" customWidth="1"/>
    <col min="110" max="117" width="4.00390625" style="192" customWidth="1"/>
    <col min="118" max="118" width="12.875" style="192" customWidth="1"/>
    <col min="119" max="120" width="19.875" style="192" customWidth="1"/>
    <col min="121" max="121" width="16.875" style="192" customWidth="1"/>
    <col min="122" max="129" width="4.00390625" style="192" customWidth="1"/>
    <col min="130" max="130" width="12.875" style="192" customWidth="1"/>
    <col min="131" max="132" width="19.875" style="192" customWidth="1"/>
    <col min="133" max="133" width="16.875" style="192" customWidth="1"/>
    <col min="134" max="141" width="4.00390625" style="192" customWidth="1"/>
    <col min="142" max="142" width="12.875" style="192" customWidth="1"/>
    <col min="143" max="144" width="19.875" style="192" customWidth="1"/>
    <col min="145" max="145" width="16.875" style="192" customWidth="1"/>
    <col min="146" max="153" width="4.00390625" style="192" customWidth="1"/>
    <col min="154" max="154" width="12.875" style="192" customWidth="1"/>
    <col min="155" max="156" width="19.875" style="192" customWidth="1"/>
    <col min="157" max="157" width="16.875" style="192" customWidth="1"/>
    <col min="158" max="165" width="4.00390625" style="192" customWidth="1"/>
    <col min="166" max="166" width="12.875" style="192" customWidth="1"/>
    <col min="167" max="168" width="19.875" style="192" customWidth="1"/>
    <col min="169" max="169" width="16.875" style="192" customWidth="1"/>
    <col min="170" max="177" width="4.00390625" style="192" customWidth="1"/>
    <col min="178" max="178" width="12.875" style="192" customWidth="1"/>
    <col min="179" max="180" width="19.875" style="192" customWidth="1"/>
    <col min="181" max="16384" width="8.875" style="192" customWidth="1"/>
  </cols>
  <sheetData>
    <row r="1" spans="1:256" s="173" customFormat="1" ht="16.5">
      <c r="A1" s="173" t="str">
        <f>'領據1'!$A$1</f>
        <v>113-02版</v>
      </c>
      <c r="L1" s="207"/>
      <c r="M1" s="173" t="str">
        <f>'領據1'!$A$1</f>
        <v>113-02版</v>
      </c>
      <c r="X1" s="207"/>
      <c r="Y1" s="173" t="str">
        <f>'領據1'!$A$1</f>
        <v>113-02版</v>
      </c>
      <c r="AJ1" s="207"/>
      <c r="AK1" s="173" t="str">
        <f>'領據1'!$A$1</f>
        <v>113-02版</v>
      </c>
      <c r="AV1" s="207"/>
      <c r="AW1" s="173" t="str">
        <f>'領據1'!$A$1</f>
        <v>113-02版</v>
      </c>
      <c r="BH1" s="207"/>
      <c r="BI1" s="173" t="str">
        <f>'領據1'!$A$1</f>
        <v>113-02版</v>
      </c>
      <c r="BT1" s="207"/>
      <c r="BU1" s="173" t="str">
        <f>'領據1'!$A$1</f>
        <v>113-02版</v>
      </c>
      <c r="CF1" s="207"/>
      <c r="CG1" s="173" t="str">
        <f>'領據1'!$A$1</f>
        <v>113-02版</v>
      </c>
      <c r="CR1" s="207"/>
      <c r="CS1" s="173" t="str">
        <f>'領據1'!$A$1</f>
        <v>113-02版</v>
      </c>
      <c r="DD1" s="207"/>
      <c r="DE1" s="173" t="str">
        <f>'領據1'!$A$1</f>
        <v>113-02版</v>
      </c>
      <c r="DP1" s="207"/>
      <c r="DQ1" s="173" t="str">
        <f>'領據1'!$A$1</f>
        <v>113-02版</v>
      </c>
      <c r="EB1" s="207"/>
      <c r="EC1" s="173" t="str">
        <f>'領據1'!$A$1</f>
        <v>113-02版</v>
      </c>
      <c r="EN1" s="207"/>
      <c r="EO1" s="173" t="str">
        <f>'領據1'!$A$1</f>
        <v>113-02版</v>
      </c>
      <c r="EZ1" s="207"/>
      <c r="FA1" s="173" t="str">
        <f>'領據1'!$A$1</f>
        <v>113-02版</v>
      </c>
      <c r="FL1" s="207"/>
      <c r="FM1" s="173" t="str">
        <f>'領據1'!$A$1</f>
        <v>113-02版</v>
      </c>
      <c r="FX1" s="20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174" customFormat="1" ht="37.5" customHeight="1">
      <c r="A2" s="193" t="s">
        <v>125</v>
      </c>
      <c r="B2" s="193"/>
      <c r="C2" s="174">
        <f>'填寫核銷'!$C$2</f>
        <v>0</v>
      </c>
      <c r="M2" s="193" t="s">
        <v>125</v>
      </c>
      <c r="N2" s="193"/>
      <c r="O2" s="174">
        <f>'填寫核銷'!$C$2</f>
        <v>0</v>
      </c>
      <c r="Y2" s="193" t="s">
        <v>125</v>
      </c>
      <c r="Z2" s="193"/>
      <c r="AA2" s="174">
        <f>'填寫核銷'!$C$2</f>
        <v>0</v>
      </c>
      <c r="AK2" s="193" t="s">
        <v>125</v>
      </c>
      <c r="AL2" s="193"/>
      <c r="AM2" s="174">
        <f>'填寫核銷'!$C$2</f>
        <v>0</v>
      </c>
      <c r="AW2" s="193" t="s">
        <v>125</v>
      </c>
      <c r="AX2" s="193"/>
      <c r="AY2" s="174">
        <f>'填寫核銷'!$C$2</f>
        <v>0</v>
      </c>
      <c r="BI2" s="193" t="s">
        <v>125</v>
      </c>
      <c r="BJ2" s="193"/>
      <c r="BK2" s="174">
        <f>'填寫核銷'!$C$2</f>
        <v>0</v>
      </c>
      <c r="BU2" s="193" t="s">
        <v>125</v>
      </c>
      <c r="BV2" s="193"/>
      <c r="BW2" s="174">
        <f>'填寫核銷'!$C$2</f>
        <v>0</v>
      </c>
      <c r="CG2" s="193" t="s">
        <v>125</v>
      </c>
      <c r="CH2" s="193"/>
      <c r="CI2" s="174">
        <f>'填寫核銷'!$C$2</f>
        <v>0</v>
      </c>
      <c r="CS2" s="193" t="s">
        <v>125</v>
      </c>
      <c r="CT2" s="193"/>
      <c r="CU2" s="174">
        <f>'填寫核銷'!$C$2</f>
        <v>0</v>
      </c>
      <c r="DE2" s="193" t="s">
        <v>125</v>
      </c>
      <c r="DF2" s="193"/>
      <c r="DG2" s="174">
        <f>'填寫核銷'!$C$2</f>
        <v>0</v>
      </c>
      <c r="DQ2" s="193" t="s">
        <v>125</v>
      </c>
      <c r="DR2" s="193"/>
      <c r="DS2" s="174">
        <f>'填寫核銷'!$C$2</f>
        <v>0</v>
      </c>
      <c r="EC2" s="193" t="s">
        <v>125</v>
      </c>
      <c r="ED2" s="193"/>
      <c r="EE2" s="174">
        <f>'填寫核銷'!$C$2</f>
        <v>0</v>
      </c>
      <c r="EO2" s="193" t="s">
        <v>125</v>
      </c>
      <c r="EP2" s="193"/>
      <c r="EQ2" s="174">
        <f>'填寫核銷'!$C$2</f>
        <v>0</v>
      </c>
      <c r="FA2" s="193" t="s">
        <v>125</v>
      </c>
      <c r="FB2" s="193"/>
      <c r="FC2" s="174">
        <f>'填寫核銷'!$C$2</f>
        <v>0</v>
      </c>
      <c r="FM2" s="193" t="s">
        <v>125</v>
      </c>
      <c r="FN2" s="193"/>
      <c r="FO2" s="174">
        <f>'填寫核銷'!$C$2</f>
        <v>0</v>
      </c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175" customFormat="1" ht="47.25" customHeight="1">
      <c r="A3" s="175" t="s">
        <v>176</v>
      </c>
      <c r="M3" s="175" t="s">
        <v>176</v>
      </c>
      <c r="Y3" s="175" t="s">
        <v>176</v>
      </c>
      <c r="AK3" s="175" t="s">
        <v>176</v>
      </c>
      <c r="AW3" s="175" t="s">
        <v>176</v>
      </c>
      <c r="BI3" s="175" t="s">
        <v>176</v>
      </c>
      <c r="BU3" s="175" t="s">
        <v>176</v>
      </c>
      <c r="CG3" s="175" t="s">
        <v>176</v>
      </c>
      <c r="CS3" s="175" t="s">
        <v>176</v>
      </c>
      <c r="DE3" s="175" t="s">
        <v>176</v>
      </c>
      <c r="DQ3" s="175" t="s">
        <v>176</v>
      </c>
      <c r="EC3" s="175" t="s">
        <v>176</v>
      </c>
      <c r="EO3" s="175" t="s">
        <v>176</v>
      </c>
      <c r="FA3" s="175" t="s">
        <v>176</v>
      </c>
      <c r="FM3" s="175" t="s">
        <v>176</v>
      </c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76" customFormat="1" ht="22.5" customHeight="1">
      <c r="A4" s="194" t="s">
        <v>177</v>
      </c>
      <c r="B4" s="176">
        <f>'填寫核銷'!$C$11</f>
        <v>0</v>
      </c>
      <c r="M4" s="194" t="s">
        <v>177</v>
      </c>
      <c r="N4" s="176">
        <f>'填寫核銷'!$C$11</f>
        <v>0</v>
      </c>
      <c r="Y4" s="194" t="s">
        <v>177</v>
      </c>
      <c r="Z4" s="176">
        <f>'填寫核銷'!$C$11</f>
        <v>0</v>
      </c>
      <c r="AK4" s="194" t="s">
        <v>177</v>
      </c>
      <c r="AL4" s="176">
        <f>'填寫核銷'!$C$11</f>
        <v>0</v>
      </c>
      <c r="AW4" s="194" t="s">
        <v>177</v>
      </c>
      <c r="AX4" s="176">
        <f>'填寫核銷'!$C$11</f>
        <v>0</v>
      </c>
      <c r="BI4" s="194" t="s">
        <v>177</v>
      </c>
      <c r="BJ4" s="176">
        <f>'填寫核銷'!$C$11</f>
        <v>0</v>
      </c>
      <c r="BU4" s="194" t="s">
        <v>177</v>
      </c>
      <c r="BV4" s="176">
        <f>'填寫核銷'!$C$11</f>
        <v>0</v>
      </c>
      <c r="CG4" s="194" t="s">
        <v>177</v>
      </c>
      <c r="CH4" s="176">
        <f>'填寫核銷'!$C$11</f>
        <v>0</v>
      </c>
      <c r="CS4" s="194" t="s">
        <v>177</v>
      </c>
      <c r="CT4" s="176">
        <f>'填寫核銷'!$C$11</f>
        <v>0</v>
      </c>
      <c r="DE4" s="194" t="s">
        <v>177</v>
      </c>
      <c r="DF4" s="176">
        <f>'填寫核銷'!$C$11</f>
        <v>0</v>
      </c>
      <c r="DQ4" s="194" t="s">
        <v>177</v>
      </c>
      <c r="DR4" s="176">
        <f>'填寫核銷'!$C$11</f>
        <v>0</v>
      </c>
      <c r="EC4" s="194" t="s">
        <v>177</v>
      </c>
      <c r="ED4" s="176">
        <f>'填寫核銷'!$C$11</f>
        <v>0</v>
      </c>
      <c r="EO4" s="194" t="s">
        <v>177</v>
      </c>
      <c r="EP4" s="176">
        <f>'填寫核銷'!$C$11</f>
        <v>0</v>
      </c>
      <c r="FA4" s="194" t="s">
        <v>177</v>
      </c>
      <c r="FB4" s="176">
        <f>'填寫核銷'!$C$11</f>
        <v>0</v>
      </c>
      <c r="FM4" s="194" t="s">
        <v>177</v>
      </c>
      <c r="FN4" s="176">
        <f>'填寫核銷'!$C$11</f>
        <v>0</v>
      </c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177" customFormat="1" ht="22.5" customHeight="1">
      <c r="A5" s="194" t="s">
        <v>178</v>
      </c>
      <c r="H5" s="140" t="s">
        <v>179</v>
      </c>
      <c r="I5" s="140"/>
      <c r="J5" s="140"/>
      <c r="K5" s="31"/>
      <c r="L5" s="208" t="s">
        <v>180</v>
      </c>
      <c r="M5" s="194" t="s">
        <v>178</v>
      </c>
      <c r="T5" s="140" t="s">
        <v>179</v>
      </c>
      <c r="U5" s="140"/>
      <c r="V5" s="140"/>
      <c r="W5" s="31"/>
      <c r="X5" s="208" t="s">
        <v>180</v>
      </c>
      <c r="Y5" s="194" t="s">
        <v>178</v>
      </c>
      <c r="AF5" s="140" t="s">
        <v>179</v>
      </c>
      <c r="AG5" s="140"/>
      <c r="AH5" s="140"/>
      <c r="AI5" s="31"/>
      <c r="AJ5" s="208" t="s">
        <v>180</v>
      </c>
      <c r="AK5" s="194" t="s">
        <v>178</v>
      </c>
      <c r="AR5" s="140" t="s">
        <v>179</v>
      </c>
      <c r="AS5" s="140"/>
      <c r="AT5" s="140"/>
      <c r="AU5" s="31"/>
      <c r="AV5" s="208" t="s">
        <v>180</v>
      </c>
      <c r="AW5" s="194" t="s">
        <v>178</v>
      </c>
      <c r="BD5" s="140" t="s">
        <v>179</v>
      </c>
      <c r="BE5" s="140"/>
      <c r="BF5" s="140"/>
      <c r="BG5" s="31"/>
      <c r="BH5" s="208" t="s">
        <v>180</v>
      </c>
      <c r="BI5" s="194" t="s">
        <v>178</v>
      </c>
      <c r="BP5" s="140" t="s">
        <v>179</v>
      </c>
      <c r="BQ5" s="140"/>
      <c r="BR5" s="140"/>
      <c r="BS5" s="31"/>
      <c r="BT5" s="208" t="s">
        <v>180</v>
      </c>
      <c r="BU5" s="194" t="s">
        <v>178</v>
      </c>
      <c r="CB5" s="140" t="s">
        <v>179</v>
      </c>
      <c r="CC5" s="140"/>
      <c r="CD5" s="140"/>
      <c r="CE5" s="31"/>
      <c r="CF5" s="208" t="s">
        <v>180</v>
      </c>
      <c r="CG5" s="194" t="s">
        <v>178</v>
      </c>
      <c r="CN5" s="140" t="s">
        <v>179</v>
      </c>
      <c r="CO5" s="140"/>
      <c r="CP5" s="140"/>
      <c r="CQ5" s="31"/>
      <c r="CR5" s="208" t="s">
        <v>180</v>
      </c>
      <c r="CS5" s="194" t="s">
        <v>178</v>
      </c>
      <c r="CZ5" s="140" t="s">
        <v>179</v>
      </c>
      <c r="DA5" s="140"/>
      <c r="DB5" s="140"/>
      <c r="DC5" s="31"/>
      <c r="DD5" s="208" t="s">
        <v>180</v>
      </c>
      <c r="DE5" s="194" t="s">
        <v>178</v>
      </c>
      <c r="DL5" s="140" t="s">
        <v>179</v>
      </c>
      <c r="DM5" s="140"/>
      <c r="DN5" s="140"/>
      <c r="DO5" s="31"/>
      <c r="DP5" s="208" t="s">
        <v>180</v>
      </c>
      <c r="DQ5" s="194" t="s">
        <v>178</v>
      </c>
      <c r="DX5" s="140" t="s">
        <v>179</v>
      </c>
      <c r="DY5" s="140"/>
      <c r="DZ5" s="140"/>
      <c r="EA5" s="31"/>
      <c r="EB5" s="208" t="s">
        <v>180</v>
      </c>
      <c r="EC5" s="194" t="s">
        <v>178</v>
      </c>
      <c r="EJ5" s="140" t="s">
        <v>179</v>
      </c>
      <c r="EK5" s="140"/>
      <c r="EL5" s="140"/>
      <c r="EM5" s="31"/>
      <c r="EN5" s="208" t="s">
        <v>180</v>
      </c>
      <c r="EO5" s="194" t="s">
        <v>178</v>
      </c>
      <c r="EV5" s="140" t="s">
        <v>179</v>
      </c>
      <c r="EW5" s="140"/>
      <c r="EX5" s="140"/>
      <c r="EY5" s="31"/>
      <c r="EZ5" s="208" t="s">
        <v>180</v>
      </c>
      <c r="FA5" s="194" t="s">
        <v>178</v>
      </c>
      <c r="FH5" s="140" t="s">
        <v>179</v>
      </c>
      <c r="FI5" s="140"/>
      <c r="FJ5" s="140"/>
      <c r="FK5" s="31"/>
      <c r="FL5" s="208" t="s">
        <v>180</v>
      </c>
      <c r="FM5" s="194" t="s">
        <v>178</v>
      </c>
      <c r="FT5" s="140" t="s">
        <v>179</v>
      </c>
      <c r="FU5" s="140"/>
      <c r="FV5" s="140"/>
      <c r="FW5" s="31"/>
      <c r="FX5" s="208" t="s">
        <v>180</v>
      </c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80" s="97" customFormat="1" ht="21" customHeight="1">
      <c r="A6" s="195" t="s">
        <v>181</v>
      </c>
      <c r="B6" s="196" t="s">
        <v>182</v>
      </c>
      <c r="C6" s="196"/>
      <c r="D6" s="196"/>
      <c r="E6" s="196"/>
      <c r="F6" s="196"/>
      <c r="G6" s="197">
        <f>'填寫核銷'!$C$3</f>
        <v>0</v>
      </c>
      <c r="H6" s="197"/>
      <c r="I6" s="197"/>
      <c r="J6" s="197"/>
      <c r="K6" s="197"/>
      <c r="L6" s="197"/>
      <c r="M6" s="195" t="s">
        <v>181</v>
      </c>
      <c r="N6" s="196" t="s">
        <v>182</v>
      </c>
      <c r="O6" s="196"/>
      <c r="P6" s="196"/>
      <c r="Q6" s="196"/>
      <c r="R6" s="196"/>
      <c r="S6" s="197">
        <f>'填寫核銷'!$C$3</f>
        <v>0</v>
      </c>
      <c r="T6" s="197"/>
      <c r="U6" s="197"/>
      <c r="V6" s="197"/>
      <c r="W6" s="197"/>
      <c r="X6" s="197"/>
      <c r="Y6" s="195" t="s">
        <v>181</v>
      </c>
      <c r="Z6" s="196" t="s">
        <v>182</v>
      </c>
      <c r="AA6" s="196"/>
      <c r="AB6" s="196"/>
      <c r="AC6" s="196"/>
      <c r="AD6" s="196"/>
      <c r="AE6" s="197">
        <f>'填寫核銷'!$C$3</f>
        <v>0</v>
      </c>
      <c r="AF6" s="197"/>
      <c r="AG6" s="197"/>
      <c r="AH6" s="197"/>
      <c r="AI6" s="197"/>
      <c r="AJ6" s="197"/>
      <c r="AK6" s="195" t="s">
        <v>181</v>
      </c>
      <c r="AL6" s="196" t="s">
        <v>182</v>
      </c>
      <c r="AM6" s="196"/>
      <c r="AN6" s="196"/>
      <c r="AO6" s="196"/>
      <c r="AP6" s="196"/>
      <c r="AQ6" s="197">
        <f>'填寫核銷'!$C$3</f>
        <v>0</v>
      </c>
      <c r="AR6" s="197"/>
      <c r="AS6" s="197"/>
      <c r="AT6" s="197"/>
      <c r="AU6" s="197"/>
      <c r="AV6" s="197"/>
      <c r="AW6" s="195" t="s">
        <v>181</v>
      </c>
      <c r="AX6" s="196" t="s">
        <v>182</v>
      </c>
      <c r="AY6" s="196"/>
      <c r="AZ6" s="196"/>
      <c r="BA6" s="196"/>
      <c r="BB6" s="196"/>
      <c r="BC6" s="197">
        <f>'填寫核銷'!$C$3</f>
        <v>0</v>
      </c>
      <c r="BD6" s="197"/>
      <c r="BE6" s="197"/>
      <c r="BF6" s="197"/>
      <c r="BG6" s="197"/>
      <c r="BH6" s="197"/>
      <c r="BI6" s="195" t="s">
        <v>181</v>
      </c>
      <c r="BJ6" s="196" t="s">
        <v>182</v>
      </c>
      <c r="BK6" s="196"/>
      <c r="BL6" s="196"/>
      <c r="BM6" s="196"/>
      <c r="BN6" s="196"/>
      <c r="BO6" s="197">
        <f>'填寫核銷'!$C$3</f>
        <v>0</v>
      </c>
      <c r="BP6" s="197"/>
      <c r="BQ6" s="197"/>
      <c r="BR6" s="197"/>
      <c r="BS6" s="197"/>
      <c r="BT6" s="197"/>
      <c r="BU6" s="195" t="s">
        <v>181</v>
      </c>
      <c r="BV6" s="196" t="s">
        <v>182</v>
      </c>
      <c r="BW6" s="196"/>
      <c r="BX6" s="196"/>
      <c r="BY6" s="196"/>
      <c r="BZ6" s="196"/>
      <c r="CA6" s="197">
        <f>'填寫核銷'!$C$3</f>
        <v>0</v>
      </c>
      <c r="CB6" s="197"/>
      <c r="CC6" s="197"/>
      <c r="CD6" s="197"/>
      <c r="CE6" s="197"/>
      <c r="CF6" s="197"/>
      <c r="CG6" s="195" t="s">
        <v>181</v>
      </c>
      <c r="CH6" s="196" t="s">
        <v>182</v>
      </c>
      <c r="CI6" s="196"/>
      <c r="CJ6" s="196"/>
      <c r="CK6" s="196"/>
      <c r="CL6" s="196"/>
      <c r="CM6" s="197">
        <f>'填寫核銷'!$C$3</f>
        <v>0</v>
      </c>
      <c r="CN6" s="197"/>
      <c r="CO6" s="197"/>
      <c r="CP6" s="197"/>
      <c r="CQ6" s="197"/>
      <c r="CR6" s="197"/>
      <c r="CS6" s="195" t="s">
        <v>181</v>
      </c>
      <c r="CT6" s="196" t="s">
        <v>182</v>
      </c>
      <c r="CU6" s="196"/>
      <c r="CV6" s="196"/>
      <c r="CW6" s="196"/>
      <c r="CX6" s="196"/>
      <c r="CY6" s="197">
        <f>'填寫核銷'!$C$3</f>
        <v>0</v>
      </c>
      <c r="CZ6" s="197"/>
      <c r="DA6" s="197"/>
      <c r="DB6" s="197"/>
      <c r="DC6" s="197"/>
      <c r="DD6" s="197"/>
      <c r="DE6" s="195" t="s">
        <v>181</v>
      </c>
      <c r="DF6" s="196" t="s">
        <v>182</v>
      </c>
      <c r="DG6" s="196"/>
      <c r="DH6" s="196"/>
      <c r="DI6" s="196"/>
      <c r="DJ6" s="196"/>
      <c r="DK6" s="197">
        <f>'填寫核銷'!$C$3</f>
        <v>0</v>
      </c>
      <c r="DL6" s="197"/>
      <c r="DM6" s="197"/>
      <c r="DN6" s="197"/>
      <c r="DO6" s="197"/>
      <c r="DP6" s="197"/>
      <c r="DQ6" s="195" t="s">
        <v>181</v>
      </c>
      <c r="DR6" s="196" t="s">
        <v>182</v>
      </c>
      <c r="DS6" s="196"/>
      <c r="DT6" s="196"/>
      <c r="DU6" s="196"/>
      <c r="DV6" s="196"/>
      <c r="DW6" s="197">
        <f>'填寫核銷'!$C$3</f>
        <v>0</v>
      </c>
      <c r="DX6" s="197"/>
      <c r="DY6" s="197"/>
      <c r="DZ6" s="197"/>
      <c r="EA6" s="197"/>
      <c r="EB6" s="197"/>
      <c r="EC6" s="195" t="s">
        <v>181</v>
      </c>
      <c r="ED6" s="196" t="s">
        <v>182</v>
      </c>
      <c r="EE6" s="196"/>
      <c r="EF6" s="196"/>
      <c r="EG6" s="196"/>
      <c r="EH6" s="196"/>
      <c r="EI6" s="197">
        <f>'填寫核銷'!$C$3</f>
        <v>0</v>
      </c>
      <c r="EJ6" s="197"/>
      <c r="EK6" s="197"/>
      <c r="EL6" s="197"/>
      <c r="EM6" s="197"/>
      <c r="EN6" s="197"/>
      <c r="EO6" s="195" t="s">
        <v>181</v>
      </c>
      <c r="EP6" s="196" t="s">
        <v>182</v>
      </c>
      <c r="EQ6" s="196"/>
      <c r="ER6" s="196"/>
      <c r="ES6" s="196"/>
      <c r="ET6" s="196"/>
      <c r="EU6" s="197">
        <f>'填寫核銷'!$C$3</f>
        <v>0</v>
      </c>
      <c r="EV6" s="197"/>
      <c r="EW6" s="197"/>
      <c r="EX6" s="197"/>
      <c r="EY6" s="197"/>
      <c r="EZ6" s="197"/>
      <c r="FA6" s="195" t="s">
        <v>181</v>
      </c>
      <c r="FB6" s="196" t="s">
        <v>182</v>
      </c>
      <c r="FC6" s="196"/>
      <c r="FD6" s="196"/>
      <c r="FE6" s="196"/>
      <c r="FF6" s="196"/>
      <c r="FG6" s="197">
        <f>'填寫核銷'!$C$3</f>
        <v>0</v>
      </c>
      <c r="FH6" s="197"/>
      <c r="FI6" s="197"/>
      <c r="FJ6" s="197"/>
      <c r="FK6" s="197"/>
      <c r="FL6" s="197"/>
      <c r="FM6" s="195" t="s">
        <v>181</v>
      </c>
      <c r="FN6" s="196" t="s">
        <v>182</v>
      </c>
      <c r="FO6" s="196"/>
      <c r="FP6" s="196"/>
      <c r="FQ6" s="196"/>
      <c r="FR6" s="196"/>
      <c r="FS6" s="197">
        <f>'填寫核銷'!$C$3</f>
        <v>0</v>
      </c>
      <c r="FT6" s="197"/>
      <c r="FU6" s="197"/>
      <c r="FV6" s="197"/>
      <c r="FW6" s="197"/>
      <c r="FX6" s="197"/>
    </row>
    <row r="7" spans="1:256" s="178" customFormat="1" ht="16.5" customHeight="1">
      <c r="A7" s="195"/>
      <c r="B7" s="178" t="s">
        <v>183</v>
      </c>
      <c r="J7" s="105" t="s">
        <v>184</v>
      </c>
      <c r="K7" s="209">
        <f>'填寫核銷'!$B$25</f>
        <v>0</v>
      </c>
      <c r="L7" s="209"/>
      <c r="M7" s="195"/>
      <c r="N7" s="178" t="s">
        <v>183</v>
      </c>
      <c r="V7" s="105" t="s">
        <v>184</v>
      </c>
      <c r="W7" s="209">
        <f>'填寫核銷'!$B$26</f>
        <v>0</v>
      </c>
      <c r="X7" s="209"/>
      <c r="Y7" s="195"/>
      <c r="Z7" s="178" t="s">
        <v>183</v>
      </c>
      <c r="AH7" s="105" t="s">
        <v>184</v>
      </c>
      <c r="AI7" s="209">
        <f>'填寫核銷'!$B$27</f>
        <v>0</v>
      </c>
      <c r="AJ7" s="209"/>
      <c r="AK7" s="195"/>
      <c r="AL7" s="178" t="s">
        <v>183</v>
      </c>
      <c r="AT7" s="105" t="s">
        <v>184</v>
      </c>
      <c r="AU7" s="209">
        <f>'填寫核銷'!$B$28</f>
        <v>0</v>
      </c>
      <c r="AV7" s="209"/>
      <c r="AW7" s="195"/>
      <c r="AX7" s="178" t="s">
        <v>183</v>
      </c>
      <c r="BF7" s="105" t="s">
        <v>184</v>
      </c>
      <c r="BG7" s="209">
        <f>'填寫核銷'!$B$29</f>
        <v>0</v>
      </c>
      <c r="BH7" s="209"/>
      <c r="BI7" s="195"/>
      <c r="BJ7" s="178" t="s">
        <v>183</v>
      </c>
      <c r="BR7" s="105" t="s">
        <v>184</v>
      </c>
      <c r="BS7" s="209">
        <f>'填寫核銷'!$B$30</f>
        <v>0</v>
      </c>
      <c r="BT7" s="209"/>
      <c r="BU7" s="195"/>
      <c r="BV7" s="178" t="s">
        <v>183</v>
      </c>
      <c r="CD7" s="105" t="s">
        <v>184</v>
      </c>
      <c r="CE7" s="209">
        <f>'填寫核銷'!$B$31</f>
        <v>0</v>
      </c>
      <c r="CF7" s="209"/>
      <c r="CG7" s="195"/>
      <c r="CH7" s="178" t="s">
        <v>183</v>
      </c>
      <c r="CP7" s="105" t="s">
        <v>184</v>
      </c>
      <c r="CQ7" s="209">
        <f>'填寫核銷'!$B$32</f>
        <v>0</v>
      </c>
      <c r="CR7" s="209"/>
      <c r="CS7" s="195"/>
      <c r="CT7" s="178" t="s">
        <v>183</v>
      </c>
      <c r="DB7" s="105" t="s">
        <v>184</v>
      </c>
      <c r="DC7" s="209">
        <f>'填寫核銷'!$B$33</f>
        <v>0</v>
      </c>
      <c r="DD7" s="209"/>
      <c r="DE7" s="195"/>
      <c r="DF7" s="178" t="s">
        <v>183</v>
      </c>
      <c r="DN7" s="105" t="s">
        <v>184</v>
      </c>
      <c r="DO7" s="209">
        <f>'填寫核銷'!$B$34</f>
        <v>0</v>
      </c>
      <c r="DP7" s="209"/>
      <c r="DQ7" s="195"/>
      <c r="DR7" s="178" t="s">
        <v>183</v>
      </c>
      <c r="DZ7" s="105" t="s">
        <v>184</v>
      </c>
      <c r="EA7" s="209">
        <f>'填寫核銷'!$B$35</f>
        <v>0</v>
      </c>
      <c r="EB7" s="209"/>
      <c r="EC7" s="195"/>
      <c r="ED7" s="178" t="s">
        <v>183</v>
      </c>
      <c r="EL7" s="105" t="s">
        <v>184</v>
      </c>
      <c r="EM7" s="209">
        <f>'填寫核銷'!$B$36</f>
        <v>0</v>
      </c>
      <c r="EN7" s="209"/>
      <c r="EO7" s="195"/>
      <c r="EP7" s="178" t="s">
        <v>183</v>
      </c>
      <c r="EX7" s="105" t="s">
        <v>184</v>
      </c>
      <c r="EY7" s="209">
        <f>'填寫核銷'!$B$37</f>
        <v>0</v>
      </c>
      <c r="EZ7" s="209"/>
      <c r="FA7" s="195"/>
      <c r="FB7" s="178" t="s">
        <v>183</v>
      </c>
      <c r="FJ7" s="105" t="s">
        <v>184</v>
      </c>
      <c r="FK7" s="209">
        <f>'填寫核銷'!$B$38</f>
        <v>0</v>
      </c>
      <c r="FL7" s="209"/>
      <c r="FM7" s="195"/>
      <c r="FN7" s="178" t="s">
        <v>183</v>
      </c>
      <c r="FV7" s="105" t="s">
        <v>184</v>
      </c>
      <c r="FW7" s="209">
        <f>'填寫核銷'!$B$39</f>
        <v>0</v>
      </c>
      <c r="FX7" s="209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180" s="97" customFormat="1" ht="33">
      <c r="A8" s="198">
        <f>B5</f>
        <v>0</v>
      </c>
      <c r="B8" s="199" t="s">
        <v>185</v>
      </c>
      <c r="C8" s="200" t="s">
        <v>186</v>
      </c>
      <c r="D8" s="200" t="s">
        <v>187</v>
      </c>
      <c r="E8" s="200" t="s">
        <v>188</v>
      </c>
      <c r="F8" s="200" t="s">
        <v>189</v>
      </c>
      <c r="G8" s="200" t="s">
        <v>190</v>
      </c>
      <c r="H8" s="200" t="s">
        <v>191</v>
      </c>
      <c r="I8" s="200" t="s">
        <v>192</v>
      </c>
      <c r="J8" s="105"/>
      <c r="K8" s="209"/>
      <c r="L8" s="209"/>
      <c r="M8" s="198">
        <f>N5</f>
        <v>0</v>
      </c>
      <c r="N8" s="199" t="s">
        <v>185</v>
      </c>
      <c r="O8" s="200" t="s">
        <v>186</v>
      </c>
      <c r="P8" s="200" t="s">
        <v>187</v>
      </c>
      <c r="Q8" s="200" t="s">
        <v>188</v>
      </c>
      <c r="R8" s="200" t="s">
        <v>189</v>
      </c>
      <c r="S8" s="200" t="s">
        <v>190</v>
      </c>
      <c r="T8" s="200" t="s">
        <v>191</v>
      </c>
      <c r="U8" s="200" t="s">
        <v>192</v>
      </c>
      <c r="V8" s="105"/>
      <c r="W8" s="209"/>
      <c r="X8" s="209"/>
      <c r="Y8" s="198">
        <f>Z5</f>
        <v>0</v>
      </c>
      <c r="Z8" s="199" t="s">
        <v>185</v>
      </c>
      <c r="AA8" s="200" t="s">
        <v>186</v>
      </c>
      <c r="AB8" s="200" t="s">
        <v>187</v>
      </c>
      <c r="AC8" s="200" t="s">
        <v>188</v>
      </c>
      <c r="AD8" s="200" t="s">
        <v>189</v>
      </c>
      <c r="AE8" s="200" t="s">
        <v>190</v>
      </c>
      <c r="AF8" s="200" t="s">
        <v>191</v>
      </c>
      <c r="AG8" s="200" t="s">
        <v>192</v>
      </c>
      <c r="AH8" s="105"/>
      <c r="AI8" s="209"/>
      <c r="AJ8" s="209"/>
      <c r="AK8" s="198">
        <f>AL5</f>
        <v>0</v>
      </c>
      <c r="AL8" s="199" t="s">
        <v>185</v>
      </c>
      <c r="AM8" s="200" t="s">
        <v>186</v>
      </c>
      <c r="AN8" s="200" t="s">
        <v>187</v>
      </c>
      <c r="AO8" s="200" t="s">
        <v>188</v>
      </c>
      <c r="AP8" s="200" t="s">
        <v>189</v>
      </c>
      <c r="AQ8" s="200" t="s">
        <v>190</v>
      </c>
      <c r="AR8" s="200" t="s">
        <v>191</v>
      </c>
      <c r="AS8" s="200" t="s">
        <v>192</v>
      </c>
      <c r="AT8" s="105"/>
      <c r="AU8" s="209"/>
      <c r="AV8" s="209"/>
      <c r="AW8" s="198">
        <f>AX5</f>
        <v>0</v>
      </c>
      <c r="AX8" s="199" t="s">
        <v>185</v>
      </c>
      <c r="AY8" s="200" t="s">
        <v>186</v>
      </c>
      <c r="AZ8" s="200" t="s">
        <v>187</v>
      </c>
      <c r="BA8" s="200" t="s">
        <v>188</v>
      </c>
      <c r="BB8" s="200" t="s">
        <v>189</v>
      </c>
      <c r="BC8" s="200" t="s">
        <v>190</v>
      </c>
      <c r="BD8" s="200" t="s">
        <v>191</v>
      </c>
      <c r="BE8" s="200" t="s">
        <v>192</v>
      </c>
      <c r="BF8" s="105"/>
      <c r="BG8" s="209"/>
      <c r="BH8" s="209"/>
      <c r="BI8" s="198">
        <f>BJ5</f>
        <v>0</v>
      </c>
      <c r="BJ8" s="199" t="s">
        <v>185</v>
      </c>
      <c r="BK8" s="200" t="s">
        <v>186</v>
      </c>
      <c r="BL8" s="200" t="s">
        <v>187</v>
      </c>
      <c r="BM8" s="200" t="s">
        <v>188</v>
      </c>
      <c r="BN8" s="200" t="s">
        <v>189</v>
      </c>
      <c r="BO8" s="200" t="s">
        <v>190</v>
      </c>
      <c r="BP8" s="200" t="s">
        <v>191</v>
      </c>
      <c r="BQ8" s="200" t="s">
        <v>192</v>
      </c>
      <c r="BR8" s="105"/>
      <c r="BS8" s="209"/>
      <c r="BT8" s="209"/>
      <c r="BU8" s="198">
        <f>BV5</f>
        <v>0</v>
      </c>
      <c r="BV8" s="199" t="s">
        <v>185</v>
      </c>
      <c r="BW8" s="200" t="s">
        <v>186</v>
      </c>
      <c r="BX8" s="200" t="s">
        <v>187</v>
      </c>
      <c r="BY8" s="200" t="s">
        <v>188</v>
      </c>
      <c r="BZ8" s="200" t="s">
        <v>189</v>
      </c>
      <c r="CA8" s="200" t="s">
        <v>190</v>
      </c>
      <c r="CB8" s="200" t="s">
        <v>191</v>
      </c>
      <c r="CC8" s="200" t="s">
        <v>192</v>
      </c>
      <c r="CD8" s="105"/>
      <c r="CE8" s="209"/>
      <c r="CF8" s="209"/>
      <c r="CG8" s="198">
        <f>CH5</f>
        <v>0</v>
      </c>
      <c r="CH8" s="199" t="s">
        <v>185</v>
      </c>
      <c r="CI8" s="200" t="s">
        <v>186</v>
      </c>
      <c r="CJ8" s="200" t="s">
        <v>187</v>
      </c>
      <c r="CK8" s="200" t="s">
        <v>188</v>
      </c>
      <c r="CL8" s="200" t="s">
        <v>189</v>
      </c>
      <c r="CM8" s="200" t="s">
        <v>190</v>
      </c>
      <c r="CN8" s="200" t="s">
        <v>191</v>
      </c>
      <c r="CO8" s="200" t="s">
        <v>192</v>
      </c>
      <c r="CP8" s="105"/>
      <c r="CQ8" s="209"/>
      <c r="CR8" s="209"/>
      <c r="CS8" s="198">
        <f>CT5</f>
        <v>0</v>
      </c>
      <c r="CT8" s="199" t="s">
        <v>185</v>
      </c>
      <c r="CU8" s="200" t="s">
        <v>186</v>
      </c>
      <c r="CV8" s="200" t="s">
        <v>187</v>
      </c>
      <c r="CW8" s="200" t="s">
        <v>188</v>
      </c>
      <c r="CX8" s="200" t="s">
        <v>189</v>
      </c>
      <c r="CY8" s="200" t="s">
        <v>190</v>
      </c>
      <c r="CZ8" s="200" t="s">
        <v>191</v>
      </c>
      <c r="DA8" s="200" t="s">
        <v>192</v>
      </c>
      <c r="DB8" s="105"/>
      <c r="DC8" s="209"/>
      <c r="DD8" s="209"/>
      <c r="DE8" s="198">
        <f>DF5</f>
        <v>0</v>
      </c>
      <c r="DF8" s="199" t="s">
        <v>185</v>
      </c>
      <c r="DG8" s="200" t="s">
        <v>186</v>
      </c>
      <c r="DH8" s="200" t="s">
        <v>187</v>
      </c>
      <c r="DI8" s="200" t="s">
        <v>188</v>
      </c>
      <c r="DJ8" s="200" t="s">
        <v>189</v>
      </c>
      <c r="DK8" s="200" t="s">
        <v>190</v>
      </c>
      <c r="DL8" s="200" t="s">
        <v>191</v>
      </c>
      <c r="DM8" s="200" t="s">
        <v>192</v>
      </c>
      <c r="DN8" s="105"/>
      <c r="DO8" s="209"/>
      <c r="DP8" s="209"/>
      <c r="DQ8" s="198">
        <f>DR5</f>
        <v>0</v>
      </c>
      <c r="DR8" s="199" t="s">
        <v>185</v>
      </c>
      <c r="DS8" s="200" t="s">
        <v>186</v>
      </c>
      <c r="DT8" s="200" t="s">
        <v>187</v>
      </c>
      <c r="DU8" s="200" t="s">
        <v>188</v>
      </c>
      <c r="DV8" s="200" t="s">
        <v>189</v>
      </c>
      <c r="DW8" s="200" t="s">
        <v>190</v>
      </c>
      <c r="DX8" s="200" t="s">
        <v>191</v>
      </c>
      <c r="DY8" s="200" t="s">
        <v>192</v>
      </c>
      <c r="DZ8" s="105"/>
      <c r="EA8" s="209"/>
      <c r="EB8" s="209"/>
      <c r="EC8" s="198">
        <f>ED5</f>
        <v>0</v>
      </c>
      <c r="ED8" s="199" t="s">
        <v>185</v>
      </c>
      <c r="EE8" s="200" t="s">
        <v>186</v>
      </c>
      <c r="EF8" s="200" t="s">
        <v>187</v>
      </c>
      <c r="EG8" s="200" t="s">
        <v>188</v>
      </c>
      <c r="EH8" s="200" t="s">
        <v>189</v>
      </c>
      <c r="EI8" s="200" t="s">
        <v>190</v>
      </c>
      <c r="EJ8" s="200" t="s">
        <v>191</v>
      </c>
      <c r="EK8" s="200" t="s">
        <v>192</v>
      </c>
      <c r="EL8" s="105"/>
      <c r="EM8" s="209"/>
      <c r="EN8" s="209"/>
      <c r="EO8" s="198">
        <f>EP5</f>
        <v>0</v>
      </c>
      <c r="EP8" s="199" t="s">
        <v>185</v>
      </c>
      <c r="EQ8" s="200" t="s">
        <v>186</v>
      </c>
      <c r="ER8" s="200" t="s">
        <v>187</v>
      </c>
      <c r="ES8" s="200" t="s">
        <v>188</v>
      </c>
      <c r="ET8" s="200" t="s">
        <v>189</v>
      </c>
      <c r="EU8" s="200" t="s">
        <v>190</v>
      </c>
      <c r="EV8" s="200" t="s">
        <v>191</v>
      </c>
      <c r="EW8" s="200" t="s">
        <v>192</v>
      </c>
      <c r="EX8" s="105"/>
      <c r="EY8" s="209"/>
      <c r="EZ8" s="209"/>
      <c r="FA8" s="198">
        <f>FB5</f>
        <v>0</v>
      </c>
      <c r="FB8" s="199" t="s">
        <v>185</v>
      </c>
      <c r="FC8" s="200" t="s">
        <v>186</v>
      </c>
      <c r="FD8" s="200" t="s">
        <v>187</v>
      </c>
      <c r="FE8" s="200" t="s">
        <v>188</v>
      </c>
      <c r="FF8" s="200" t="s">
        <v>189</v>
      </c>
      <c r="FG8" s="200" t="s">
        <v>190</v>
      </c>
      <c r="FH8" s="200" t="s">
        <v>191</v>
      </c>
      <c r="FI8" s="200" t="s">
        <v>192</v>
      </c>
      <c r="FJ8" s="105"/>
      <c r="FK8" s="209"/>
      <c r="FL8" s="209"/>
      <c r="FM8" s="198">
        <f>FN5</f>
        <v>0</v>
      </c>
      <c r="FN8" s="199" t="s">
        <v>185</v>
      </c>
      <c r="FO8" s="200" t="s">
        <v>186</v>
      </c>
      <c r="FP8" s="200" t="s">
        <v>187</v>
      </c>
      <c r="FQ8" s="200" t="s">
        <v>188</v>
      </c>
      <c r="FR8" s="200" t="s">
        <v>189</v>
      </c>
      <c r="FS8" s="200" t="s">
        <v>190</v>
      </c>
      <c r="FT8" s="200" t="s">
        <v>191</v>
      </c>
      <c r="FU8" s="200" t="s">
        <v>192</v>
      </c>
      <c r="FV8" s="105"/>
      <c r="FW8" s="209"/>
      <c r="FX8" s="209"/>
    </row>
    <row r="9" spans="1:256" s="179" customFormat="1" ht="30.75" customHeight="1">
      <c r="A9" s="201" t="s">
        <v>193</v>
      </c>
      <c r="B9" s="179">
        <f>'填寫核銷'!$H$25</f>
        <v>0</v>
      </c>
      <c r="J9" s="105"/>
      <c r="K9" s="209"/>
      <c r="L9" s="209"/>
      <c r="M9" s="201" t="s">
        <v>193</v>
      </c>
      <c r="N9" s="179">
        <f>'填寫核銷'!$H$26</f>
        <v>0</v>
      </c>
      <c r="V9" s="105"/>
      <c r="W9" s="209"/>
      <c r="X9" s="209"/>
      <c r="Y9" s="201" t="s">
        <v>193</v>
      </c>
      <c r="Z9" s="179">
        <f>'填寫核銷'!$H$27</f>
        <v>0</v>
      </c>
      <c r="AH9" s="105"/>
      <c r="AI9" s="209"/>
      <c r="AJ9" s="209"/>
      <c r="AK9" s="201" t="s">
        <v>193</v>
      </c>
      <c r="AL9" s="179">
        <f>'填寫核銷'!$H$28</f>
        <v>0</v>
      </c>
      <c r="AT9" s="105"/>
      <c r="AU9" s="209"/>
      <c r="AV9" s="209"/>
      <c r="AW9" s="201" t="s">
        <v>193</v>
      </c>
      <c r="AX9" s="179">
        <f>'填寫核銷'!$H$29</f>
        <v>0</v>
      </c>
      <c r="BF9" s="105"/>
      <c r="BG9" s="209"/>
      <c r="BH9" s="209"/>
      <c r="BI9" s="201" t="s">
        <v>193</v>
      </c>
      <c r="BJ9" s="179">
        <f>'填寫核銷'!$H$30</f>
        <v>0</v>
      </c>
      <c r="BR9" s="105"/>
      <c r="BS9" s="209"/>
      <c r="BT9" s="209"/>
      <c r="BU9" s="201" t="s">
        <v>193</v>
      </c>
      <c r="BV9" s="179">
        <f>'填寫核銷'!$H$31</f>
        <v>0</v>
      </c>
      <c r="CD9" s="105"/>
      <c r="CE9" s="209"/>
      <c r="CF9" s="209"/>
      <c r="CG9" s="201" t="s">
        <v>193</v>
      </c>
      <c r="CH9" s="179">
        <f>'填寫核銷'!$H$32</f>
        <v>0</v>
      </c>
      <c r="CP9" s="105"/>
      <c r="CQ9" s="209"/>
      <c r="CR9" s="209"/>
      <c r="CS9" s="201" t="s">
        <v>193</v>
      </c>
      <c r="CT9" s="179">
        <f>'填寫核銷'!$H$33</f>
        <v>0</v>
      </c>
      <c r="DB9" s="105"/>
      <c r="DC9" s="209"/>
      <c r="DD9" s="209"/>
      <c r="DE9" s="201" t="s">
        <v>193</v>
      </c>
      <c r="DF9" s="179">
        <f>'填寫核銷'!$H$34</f>
        <v>0</v>
      </c>
      <c r="DN9" s="105"/>
      <c r="DO9" s="209"/>
      <c r="DP9" s="209"/>
      <c r="DQ9" s="201" t="s">
        <v>193</v>
      </c>
      <c r="DR9" s="179">
        <f>'填寫核銷'!$H$35</f>
        <v>0</v>
      </c>
      <c r="DZ9" s="105"/>
      <c r="EA9" s="209"/>
      <c r="EB9" s="209"/>
      <c r="EC9" s="201" t="s">
        <v>193</v>
      </c>
      <c r="ED9" s="179">
        <f>'填寫核銷'!$H$36</f>
        <v>0</v>
      </c>
      <c r="EL9" s="105"/>
      <c r="EM9" s="209"/>
      <c r="EN9" s="209"/>
      <c r="EO9" s="201" t="s">
        <v>193</v>
      </c>
      <c r="EP9" s="179">
        <f>'填寫核銷'!$H$37</f>
        <v>0</v>
      </c>
      <c r="EX9" s="105"/>
      <c r="EY9" s="209"/>
      <c r="EZ9" s="209"/>
      <c r="FA9" s="201" t="s">
        <v>193</v>
      </c>
      <c r="FB9" s="179">
        <f>'填寫核銷'!$H$38</f>
        <v>0</v>
      </c>
      <c r="FJ9" s="105"/>
      <c r="FK9" s="209"/>
      <c r="FL9" s="209"/>
      <c r="FM9" s="201" t="s">
        <v>193</v>
      </c>
      <c r="FN9" s="179">
        <f>'填寫核銷'!$H$39</f>
        <v>0</v>
      </c>
      <c r="FV9" s="105"/>
      <c r="FW9" s="209"/>
      <c r="FX9" s="209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180" customFormat="1" ht="21" customHeight="1">
      <c r="A10" s="202" t="s">
        <v>194</v>
      </c>
      <c r="B10" s="202"/>
      <c r="C10" s="180" t="s">
        <v>195</v>
      </c>
      <c r="H10" s="180" t="s">
        <v>196</v>
      </c>
      <c r="K10" s="180" t="s">
        <v>139</v>
      </c>
      <c r="L10" s="180" t="s">
        <v>140</v>
      </c>
      <c r="M10" s="202" t="s">
        <v>194</v>
      </c>
      <c r="N10" s="202"/>
      <c r="O10" s="180" t="s">
        <v>195</v>
      </c>
      <c r="T10" s="180" t="s">
        <v>196</v>
      </c>
      <c r="W10" s="180" t="s">
        <v>139</v>
      </c>
      <c r="X10" s="180" t="s">
        <v>140</v>
      </c>
      <c r="Y10" s="202" t="s">
        <v>194</v>
      </c>
      <c r="Z10" s="202"/>
      <c r="AA10" s="180" t="s">
        <v>195</v>
      </c>
      <c r="AF10" s="180" t="s">
        <v>196</v>
      </c>
      <c r="AI10" s="180" t="s">
        <v>139</v>
      </c>
      <c r="AJ10" s="180" t="s">
        <v>140</v>
      </c>
      <c r="AK10" s="202" t="s">
        <v>194</v>
      </c>
      <c r="AL10" s="202"/>
      <c r="AM10" s="180" t="s">
        <v>195</v>
      </c>
      <c r="AR10" s="180" t="s">
        <v>196</v>
      </c>
      <c r="AU10" s="180" t="s">
        <v>139</v>
      </c>
      <c r="AV10" s="180" t="s">
        <v>140</v>
      </c>
      <c r="AW10" s="202" t="s">
        <v>194</v>
      </c>
      <c r="AX10" s="202"/>
      <c r="AY10" s="180" t="s">
        <v>195</v>
      </c>
      <c r="BD10" s="180" t="s">
        <v>196</v>
      </c>
      <c r="BG10" s="180" t="s">
        <v>139</v>
      </c>
      <c r="BH10" s="180" t="s">
        <v>140</v>
      </c>
      <c r="BI10" s="202" t="s">
        <v>194</v>
      </c>
      <c r="BJ10" s="202"/>
      <c r="BK10" s="180" t="s">
        <v>195</v>
      </c>
      <c r="BP10" s="180" t="s">
        <v>196</v>
      </c>
      <c r="BS10" s="180" t="s">
        <v>139</v>
      </c>
      <c r="BT10" s="180" t="s">
        <v>140</v>
      </c>
      <c r="BU10" s="202" t="s">
        <v>194</v>
      </c>
      <c r="BV10" s="202"/>
      <c r="BW10" s="180" t="s">
        <v>195</v>
      </c>
      <c r="CB10" s="180" t="s">
        <v>196</v>
      </c>
      <c r="CE10" s="180" t="s">
        <v>139</v>
      </c>
      <c r="CF10" s="180" t="s">
        <v>140</v>
      </c>
      <c r="CG10" s="202" t="s">
        <v>194</v>
      </c>
      <c r="CH10" s="202"/>
      <c r="CI10" s="180" t="s">
        <v>195</v>
      </c>
      <c r="CN10" s="180" t="s">
        <v>196</v>
      </c>
      <c r="CQ10" s="180" t="s">
        <v>139</v>
      </c>
      <c r="CR10" s="180" t="s">
        <v>140</v>
      </c>
      <c r="CS10" s="202" t="s">
        <v>194</v>
      </c>
      <c r="CT10" s="202"/>
      <c r="CU10" s="180" t="s">
        <v>195</v>
      </c>
      <c r="CZ10" s="180" t="s">
        <v>196</v>
      </c>
      <c r="DC10" s="180" t="s">
        <v>139</v>
      </c>
      <c r="DD10" s="180" t="s">
        <v>140</v>
      </c>
      <c r="DE10" s="202" t="s">
        <v>194</v>
      </c>
      <c r="DF10" s="202"/>
      <c r="DG10" s="180" t="s">
        <v>195</v>
      </c>
      <c r="DL10" s="180" t="s">
        <v>196</v>
      </c>
      <c r="DO10" s="180" t="s">
        <v>139</v>
      </c>
      <c r="DP10" s="180" t="s">
        <v>140</v>
      </c>
      <c r="DQ10" s="202" t="s">
        <v>194</v>
      </c>
      <c r="DR10" s="202"/>
      <c r="DS10" s="180" t="s">
        <v>195</v>
      </c>
      <c r="DX10" s="180" t="s">
        <v>196</v>
      </c>
      <c r="EA10" s="180" t="s">
        <v>139</v>
      </c>
      <c r="EB10" s="180" t="s">
        <v>140</v>
      </c>
      <c r="EC10" s="202" t="s">
        <v>194</v>
      </c>
      <c r="ED10" s="202"/>
      <c r="EE10" s="180" t="s">
        <v>195</v>
      </c>
      <c r="EJ10" s="180" t="s">
        <v>196</v>
      </c>
      <c r="EM10" s="180" t="s">
        <v>139</v>
      </c>
      <c r="EN10" s="180" t="s">
        <v>140</v>
      </c>
      <c r="EO10" s="202" t="s">
        <v>194</v>
      </c>
      <c r="EP10" s="202"/>
      <c r="EQ10" s="180" t="s">
        <v>195</v>
      </c>
      <c r="EV10" s="180" t="s">
        <v>196</v>
      </c>
      <c r="EY10" s="180" t="s">
        <v>139</v>
      </c>
      <c r="EZ10" s="180" t="s">
        <v>140</v>
      </c>
      <c r="FA10" s="202" t="s">
        <v>194</v>
      </c>
      <c r="FB10" s="202"/>
      <c r="FC10" s="180" t="s">
        <v>195</v>
      </c>
      <c r="FH10" s="180" t="s">
        <v>196</v>
      </c>
      <c r="FK10" s="180" t="s">
        <v>139</v>
      </c>
      <c r="FL10" s="180" t="s">
        <v>140</v>
      </c>
      <c r="FM10" s="202" t="s">
        <v>194</v>
      </c>
      <c r="FN10" s="202"/>
      <c r="FO10" s="180" t="s">
        <v>195</v>
      </c>
      <c r="FT10" s="180" t="s">
        <v>196</v>
      </c>
      <c r="FW10" s="180" t="s">
        <v>139</v>
      </c>
      <c r="FX10" s="180" t="s">
        <v>140</v>
      </c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8:256" s="181" customFormat="1" ht="83.25" customHeight="1">
      <c r="H11" s="203"/>
      <c r="I11" s="203"/>
      <c r="J11" s="203"/>
      <c r="K11" s="210"/>
      <c r="L11" s="210"/>
      <c r="T11" s="203"/>
      <c r="U11" s="203"/>
      <c r="V11" s="203"/>
      <c r="W11" s="210"/>
      <c r="X11" s="210"/>
      <c r="AF11" s="203"/>
      <c r="AG11" s="203"/>
      <c r="AH11" s="203"/>
      <c r="AI11" s="210"/>
      <c r="AJ11" s="210"/>
      <c r="AR11" s="203"/>
      <c r="AS11" s="203"/>
      <c r="AT11" s="203"/>
      <c r="AU11" s="210"/>
      <c r="AV11" s="210"/>
      <c r="BD11" s="203"/>
      <c r="BE11" s="203"/>
      <c r="BF11" s="203"/>
      <c r="BG11" s="210"/>
      <c r="BH11" s="210"/>
      <c r="BP11" s="203"/>
      <c r="BQ11" s="203"/>
      <c r="BR11" s="203"/>
      <c r="BS11" s="210"/>
      <c r="BT11" s="210"/>
      <c r="CB11" s="203"/>
      <c r="CC11" s="203"/>
      <c r="CD11" s="203"/>
      <c r="CE11" s="210"/>
      <c r="CF11" s="210"/>
      <c r="CN11" s="203"/>
      <c r="CO11" s="203"/>
      <c r="CP11" s="203"/>
      <c r="CQ11" s="210"/>
      <c r="CR11" s="210"/>
      <c r="CZ11" s="203"/>
      <c r="DA11" s="203"/>
      <c r="DB11" s="203"/>
      <c r="DC11" s="210"/>
      <c r="DD11" s="210"/>
      <c r="DL11" s="203"/>
      <c r="DM11" s="203"/>
      <c r="DN11" s="203"/>
      <c r="DO11" s="210"/>
      <c r="DP11" s="210"/>
      <c r="DX11" s="203"/>
      <c r="DY11" s="203"/>
      <c r="DZ11" s="203"/>
      <c r="EA11" s="210"/>
      <c r="EB11" s="210"/>
      <c r="EJ11" s="203"/>
      <c r="EK11" s="203"/>
      <c r="EL11" s="203"/>
      <c r="EM11" s="210"/>
      <c r="EN11" s="210"/>
      <c r="EV11" s="203"/>
      <c r="EW11" s="203"/>
      <c r="EX11" s="203"/>
      <c r="EY11" s="210"/>
      <c r="EZ11" s="210"/>
      <c r="FH11" s="203"/>
      <c r="FI11" s="203"/>
      <c r="FJ11" s="203"/>
      <c r="FK11" s="210"/>
      <c r="FL11" s="210"/>
      <c r="FT11" s="203"/>
      <c r="FU11" s="203"/>
      <c r="FV11" s="203"/>
      <c r="FW11" s="210"/>
      <c r="FX11" s="210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8:256" s="182" customFormat="1" ht="9.75" customHeight="1">
      <c r="H12" s="204"/>
      <c r="I12" s="204"/>
      <c r="J12" s="204"/>
      <c r="K12" s="211"/>
      <c r="L12" s="211"/>
      <c r="T12" s="204"/>
      <c r="U12" s="204"/>
      <c r="V12" s="204"/>
      <c r="W12" s="211"/>
      <c r="X12" s="211"/>
      <c r="AF12" s="204"/>
      <c r="AG12" s="204"/>
      <c r="AH12" s="204"/>
      <c r="AI12" s="211"/>
      <c r="AJ12" s="211"/>
      <c r="AR12" s="204"/>
      <c r="AS12" s="204"/>
      <c r="AT12" s="204"/>
      <c r="AU12" s="211"/>
      <c r="AV12" s="211"/>
      <c r="BD12" s="204"/>
      <c r="BE12" s="204"/>
      <c r="BF12" s="204"/>
      <c r="BG12" s="211"/>
      <c r="BH12" s="211"/>
      <c r="BP12" s="204"/>
      <c r="BQ12" s="204"/>
      <c r="BR12" s="204"/>
      <c r="BS12" s="211"/>
      <c r="BT12" s="211"/>
      <c r="CB12" s="204"/>
      <c r="CC12" s="204"/>
      <c r="CD12" s="204"/>
      <c r="CE12" s="211"/>
      <c r="CF12" s="211"/>
      <c r="CN12" s="204"/>
      <c r="CO12" s="204"/>
      <c r="CP12" s="204"/>
      <c r="CQ12" s="211"/>
      <c r="CR12" s="211"/>
      <c r="CZ12" s="204"/>
      <c r="DA12" s="204"/>
      <c r="DB12" s="204"/>
      <c r="DC12" s="211"/>
      <c r="DD12" s="211"/>
      <c r="DL12" s="204"/>
      <c r="DM12" s="204"/>
      <c r="DN12" s="204"/>
      <c r="DO12" s="211"/>
      <c r="DP12" s="211"/>
      <c r="DX12" s="204"/>
      <c r="DY12" s="204"/>
      <c r="DZ12" s="204"/>
      <c r="EA12" s="211"/>
      <c r="EB12" s="211"/>
      <c r="EJ12" s="204"/>
      <c r="EK12" s="204"/>
      <c r="EL12" s="204"/>
      <c r="EM12" s="211"/>
      <c r="EN12" s="211"/>
      <c r="EV12" s="204"/>
      <c r="EW12" s="204"/>
      <c r="EX12" s="204"/>
      <c r="EY12" s="211"/>
      <c r="EZ12" s="211"/>
      <c r="FH12" s="204"/>
      <c r="FI12" s="204"/>
      <c r="FJ12" s="204"/>
      <c r="FK12" s="211"/>
      <c r="FL12" s="211"/>
      <c r="FT12" s="204"/>
      <c r="FU12" s="204"/>
      <c r="FV12" s="204"/>
      <c r="FW12" s="211"/>
      <c r="FX12" s="211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160" customFormat="1" ht="16.5">
      <c r="A13" s="160" t="s">
        <v>197</v>
      </c>
      <c r="M13" s="160" t="s">
        <v>197</v>
      </c>
      <c r="Y13" s="160" t="s">
        <v>197</v>
      </c>
      <c r="AK13" s="160" t="s">
        <v>197</v>
      </c>
      <c r="AW13" s="160" t="s">
        <v>197</v>
      </c>
      <c r="BI13" s="160" t="s">
        <v>197</v>
      </c>
      <c r="BU13" s="160" t="s">
        <v>197</v>
      </c>
      <c r="CG13" s="160" t="s">
        <v>197</v>
      </c>
      <c r="CS13" s="160" t="s">
        <v>197</v>
      </c>
      <c r="DE13" s="160" t="s">
        <v>197</v>
      </c>
      <c r="DQ13" s="160" t="s">
        <v>197</v>
      </c>
      <c r="EC13" s="160" t="s">
        <v>197</v>
      </c>
      <c r="EO13" s="160" t="s">
        <v>197</v>
      </c>
      <c r="FA13" s="160" t="s">
        <v>197</v>
      </c>
      <c r="FM13" s="160" t="s">
        <v>197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81:256" s="183" customFormat="1" ht="21"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2:256" s="183" customFormat="1" ht="12" customHeight="1">
      <c r="L15" s="212"/>
      <c r="X15" s="212"/>
      <c r="AJ15" s="212"/>
      <c r="AV15" s="212"/>
      <c r="BH15" s="212"/>
      <c r="BT15" s="212"/>
      <c r="CF15" s="212"/>
      <c r="CR15" s="212"/>
      <c r="DD15" s="212"/>
      <c r="DP15" s="212"/>
      <c r="EB15" s="212"/>
      <c r="EN15" s="212"/>
      <c r="EZ15" s="212"/>
      <c r="FL15" s="212"/>
      <c r="FX15" s="212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0:256" s="155" customFormat="1" ht="27.75" customHeight="1">
      <c r="J16" s="160"/>
      <c r="K16" s="160"/>
      <c r="V16" s="160"/>
      <c r="W16" s="160"/>
      <c r="AH16" s="160"/>
      <c r="AI16" s="160"/>
      <c r="AT16" s="160"/>
      <c r="AU16" s="160"/>
      <c r="BF16" s="160"/>
      <c r="BG16" s="160"/>
      <c r="BR16" s="160"/>
      <c r="BS16" s="160"/>
      <c r="CD16" s="160"/>
      <c r="CE16" s="160"/>
      <c r="CP16" s="160"/>
      <c r="CQ16" s="160"/>
      <c r="DB16" s="160"/>
      <c r="DC16" s="160"/>
      <c r="DN16" s="160"/>
      <c r="DO16" s="160"/>
      <c r="DZ16" s="160"/>
      <c r="EA16" s="160"/>
      <c r="EL16" s="160"/>
      <c r="EM16" s="160"/>
      <c r="EX16" s="160"/>
      <c r="EY16" s="160"/>
      <c r="FJ16" s="160"/>
      <c r="FK16" s="160"/>
      <c r="FV16" s="160"/>
      <c r="FW16" s="160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8:256" s="184" customFormat="1" ht="27.75" customHeight="1">
      <c r="H17" s="93"/>
      <c r="I17" s="93"/>
      <c r="J17" s="213"/>
      <c r="K17" s="213"/>
      <c r="L17" s="93"/>
      <c r="T17" s="93"/>
      <c r="U17" s="93"/>
      <c r="V17" s="213"/>
      <c r="W17" s="213"/>
      <c r="X17" s="93"/>
      <c r="AF17" s="93"/>
      <c r="AG17" s="93"/>
      <c r="AH17" s="213"/>
      <c r="AI17" s="213"/>
      <c r="AJ17" s="93"/>
      <c r="AR17" s="93"/>
      <c r="AS17" s="93"/>
      <c r="AT17" s="213"/>
      <c r="AU17" s="213"/>
      <c r="AV17" s="93"/>
      <c r="BD17" s="93"/>
      <c r="BE17" s="93"/>
      <c r="BF17" s="213"/>
      <c r="BG17" s="213"/>
      <c r="BH17" s="93"/>
      <c r="BP17" s="93"/>
      <c r="BQ17" s="93"/>
      <c r="BR17" s="213"/>
      <c r="BS17" s="213"/>
      <c r="BT17" s="93"/>
      <c r="CB17" s="93"/>
      <c r="CC17" s="93"/>
      <c r="CD17" s="213"/>
      <c r="CE17" s="213"/>
      <c r="CF17" s="93"/>
      <c r="CN17" s="93"/>
      <c r="CO17" s="93"/>
      <c r="CP17" s="213"/>
      <c r="CQ17" s="213"/>
      <c r="CR17" s="93"/>
      <c r="CZ17" s="93"/>
      <c r="DA17" s="93"/>
      <c r="DB17" s="213"/>
      <c r="DC17" s="213"/>
      <c r="DD17" s="93"/>
      <c r="DL17" s="93"/>
      <c r="DM17" s="93"/>
      <c r="DN17" s="213"/>
      <c r="DO17" s="213"/>
      <c r="DP17" s="93"/>
      <c r="DX17" s="93"/>
      <c r="DY17" s="93"/>
      <c r="DZ17" s="213"/>
      <c r="EA17" s="213"/>
      <c r="EB17" s="93"/>
      <c r="EJ17" s="93"/>
      <c r="EK17" s="93"/>
      <c r="EL17" s="213"/>
      <c r="EM17" s="213"/>
      <c r="EN17" s="93"/>
      <c r="EV17" s="93"/>
      <c r="EW17" s="93"/>
      <c r="EX17" s="213"/>
      <c r="EY17" s="213"/>
      <c r="EZ17" s="93"/>
      <c r="FH17" s="93"/>
      <c r="FI17" s="93"/>
      <c r="FJ17" s="213"/>
      <c r="FK17" s="213"/>
      <c r="FL17" s="93"/>
      <c r="FT17" s="93"/>
      <c r="FU17" s="93"/>
      <c r="FV17" s="213"/>
      <c r="FW17" s="213"/>
      <c r="FX17" s="93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8:256" s="185" customFormat="1" ht="27.75" customHeight="1">
      <c r="H18" s="93"/>
      <c r="I18" s="93"/>
      <c r="J18" s="213"/>
      <c r="K18" s="213"/>
      <c r="L18" s="93"/>
      <c r="T18" s="93"/>
      <c r="U18" s="93"/>
      <c r="V18" s="213"/>
      <c r="W18" s="213"/>
      <c r="X18" s="93"/>
      <c r="AF18" s="93"/>
      <c r="AG18" s="93"/>
      <c r="AH18" s="213"/>
      <c r="AI18" s="213"/>
      <c r="AJ18" s="93"/>
      <c r="AR18" s="93"/>
      <c r="AS18" s="93"/>
      <c r="AT18" s="213"/>
      <c r="AU18" s="213"/>
      <c r="AV18" s="93"/>
      <c r="BD18" s="93"/>
      <c r="BE18" s="93"/>
      <c r="BF18" s="213"/>
      <c r="BG18" s="213"/>
      <c r="BH18" s="93"/>
      <c r="BP18" s="93"/>
      <c r="BQ18" s="93"/>
      <c r="BR18" s="213"/>
      <c r="BS18" s="213"/>
      <c r="BT18" s="93"/>
      <c r="CB18" s="93"/>
      <c r="CC18" s="93"/>
      <c r="CD18" s="213"/>
      <c r="CE18" s="213"/>
      <c r="CF18" s="93"/>
      <c r="CN18" s="93"/>
      <c r="CO18" s="93"/>
      <c r="CP18" s="213"/>
      <c r="CQ18" s="213"/>
      <c r="CR18" s="93"/>
      <c r="CZ18" s="93"/>
      <c r="DA18" s="93"/>
      <c r="DB18" s="213"/>
      <c r="DC18" s="213"/>
      <c r="DD18" s="93"/>
      <c r="DL18" s="93"/>
      <c r="DM18" s="93"/>
      <c r="DN18" s="213"/>
      <c r="DO18" s="213"/>
      <c r="DP18" s="93"/>
      <c r="DX18" s="93"/>
      <c r="DY18" s="93"/>
      <c r="DZ18" s="213"/>
      <c r="EA18" s="213"/>
      <c r="EB18" s="93"/>
      <c r="EJ18" s="93"/>
      <c r="EK18" s="93"/>
      <c r="EL18" s="213"/>
      <c r="EM18" s="213"/>
      <c r="EN18" s="93"/>
      <c r="EV18" s="93"/>
      <c r="EW18" s="93"/>
      <c r="EX18" s="213"/>
      <c r="EY18" s="213"/>
      <c r="EZ18" s="93"/>
      <c r="FH18" s="93"/>
      <c r="FI18" s="93"/>
      <c r="FJ18" s="213"/>
      <c r="FK18" s="213"/>
      <c r="FL18" s="93"/>
      <c r="FT18" s="93"/>
      <c r="FU18" s="93"/>
      <c r="FV18" s="213"/>
      <c r="FW18" s="213"/>
      <c r="FX18" s="93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8:256" s="185" customFormat="1" ht="27.75" customHeight="1">
      <c r="H19" s="93"/>
      <c r="I19" s="93"/>
      <c r="J19" s="213"/>
      <c r="K19" s="213"/>
      <c r="L19" s="93"/>
      <c r="T19" s="93"/>
      <c r="U19" s="93"/>
      <c r="V19" s="213"/>
      <c r="W19" s="213"/>
      <c r="X19" s="93"/>
      <c r="AF19" s="93"/>
      <c r="AG19" s="93"/>
      <c r="AH19" s="213"/>
      <c r="AI19" s="213"/>
      <c r="AJ19" s="93"/>
      <c r="AR19" s="93"/>
      <c r="AS19" s="93"/>
      <c r="AT19" s="213"/>
      <c r="AU19" s="213"/>
      <c r="AV19" s="93"/>
      <c r="BD19" s="93"/>
      <c r="BE19" s="93"/>
      <c r="BF19" s="213"/>
      <c r="BG19" s="213"/>
      <c r="BH19" s="93"/>
      <c r="BP19" s="93"/>
      <c r="BQ19" s="93"/>
      <c r="BR19" s="213"/>
      <c r="BS19" s="213"/>
      <c r="BT19" s="93"/>
      <c r="CB19" s="93"/>
      <c r="CC19" s="93"/>
      <c r="CD19" s="213"/>
      <c r="CE19" s="213"/>
      <c r="CF19" s="93"/>
      <c r="CN19" s="93"/>
      <c r="CO19" s="93"/>
      <c r="CP19" s="213"/>
      <c r="CQ19" s="213"/>
      <c r="CR19" s="93"/>
      <c r="CZ19" s="93"/>
      <c r="DA19" s="93"/>
      <c r="DB19" s="213"/>
      <c r="DC19" s="213"/>
      <c r="DD19" s="93"/>
      <c r="DL19" s="93"/>
      <c r="DM19" s="93"/>
      <c r="DN19" s="213"/>
      <c r="DO19" s="213"/>
      <c r="DP19" s="93"/>
      <c r="DX19" s="93"/>
      <c r="DY19" s="93"/>
      <c r="DZ19" s="213"/>
      <c r="EA19" s="213"/>
      <c r="EB19" s="93"/>
      <c r="EJ19" s="93"/>
      <c r="EK19" s="93"/>
      <c r="EL19" s="213"/>
      <c r="EM19" s="213"/>
      <c r="EN19" s="93"/>
      <c r="EV19" s="93"/>
      <c r="EW19" s="93"/>
      <c r="EX19" s="213"/>
      <c r="EY19" s="213"/>
      <c r="EZ19" s="93"/>
      <c r="FH19" s="93"/>
      <c r="FI19" s="93"/>
      <c r="FJ19" s="213"/>
      <c r="FK19" s="213"/>
      <c r="FL19" s="93"/>
      <c r="FT19" s="93"/>
      <c r="FU19" s="93"/>
      <c r="FV19" s="213"/>
      <c r="FW19" s="213"/>
      <c r="FX19" s="93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8:256" s="185" customFormat="1" ht="27.75" customHeight="1">
      <c r="H20" s="93"/>
      <c r="I20" s="93"/>
      <c r="J20" s="213"/>
      <c r="K20" s="213"/>
      <c r="L20" s="93"/>
      <c r="T20" s="93"/>
      <c r="U20" s="93"/>
      <c r="V20" s="213"/>
      <c r="W20" s="213"/>
      <c r="X20" s="93"/>
      <c r="AF20" s="93"/>
      <c r="AG20" s="93"/>
      <c r="AH20" s="213"/>
      <c r="AI20" s="213"/>
      <c r="AJ20" s="93"/>
      <c r="AR20" s="93"/>
      <c r="AS20" s="93"/>
      <c r="AT20" s="213"/>
      <c r="AU20" s="213"/>
      <c r="AV20" s="93"/>
      <c r="BD20" s="93"/>
      <c r="BE20" s="93"/>
      <c r="BF20" s="213"/>
      <c r="BG20" s="213"/>
      <c r="BH20" s="93"/>
      <c r="BP20" s="93"/>
      <c r="BQ20" s="93"/>
      <c r="BR20" s="213"/>
      <c r="BS20" s="213"/>
      <c r="BT20" s="93"/>
      <c r="CB20" s="93"/>
      <c r="CC20" s="93"/>
      <c r="CD20" s="213"/>
      <c r="CE20" s="213"/>
      <c r="CF20" s="93"/>
      <c r="CN20" s="93"/>
      <c r="CO20" s="93"/>
      <c r="CP20" s="213"/>
      <c r="CQ20" s="213"/>
      <c r="CR20" s="93"/>
      <c r="CZ20" s="93"/>
      <c r="DA20" s="93"/>
      <c r="DB20" s="213"/>
      <c r="DC20" s="213"/>
      <c r="DD20" s="93"/>
      <c r="DL20" s="93"/>
      <c r="DM20" s="93"/>
      <c r="DN20" s="213"/>
      <c r="DO20" s="213"/>
      <c r="DP20" s="93"/>
      <c r="DX20" s="93"/>
      <c r="DY20" s="93"/>
      <c r="DZ20" s="213"/>
      <c r="EA20" s="213"/>
      <c r="EB20" s="93"/>
      <c r="EJ20" s="93"/>
      <c r="EK20" s="93"/>
      <c r="EL20" s="213"/>
      <c r="EM20" s="213"/>
      <c r="EN20" s="93"/>
      <c r="EV20" s="93"/>
      <c r="EW20" s="93"/>
      <c r="EX20" s="213"/>
      <c r="EY20" s="213"/>
      <c r="EZ20" s="93"/>
      <c r="FH20" s="93"/>
      <c r="FI20" s="93"/>
      <c r="FJ20" s="213"/>
      <c r="FK20" s="213"/>
      <c r="FL20" s="93"/>
      <c r="FT20" s="93"/>
      <c r="FU20" s="93"/>
      <c r="FV20" s="213"/>
      <c r="FW20" s="213"/>
      <c r="FX20" s="93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8:256" s="185" customFormat="1" ht="27.75" customHeight="1">
      <c r="H21" s="93"/>
      <c r="I21" s="93"/>
      <c r="J21" s="213"/>
      <c r="K21" s="213"/>
      <c r="L21" s="93"/>
      <c r="T21" s="93"/>
      <c r="U21" s="93"/>
      <c r="V21" s="213"/>
      <c r="W21" s="213"/>
      <c r="X21" s="93"/>
      <c r="AF21" s="93"/>
      <c r="AG21" s="93"/>
      <c r="AH21" s="213"/>
      <c r="AI21" s="213"/>
      <c r="AJ21" s="93"/>
      <c r="AR21" s="93"/>
      <c r="AS21" s="93"/>
      <c r="AT21" s="213"/>
      <c r="AU21" s="213"/>
      <c r="AV21" s="93"/>
      <c r="BD21" s="93"/>
      <c r="BE21" s="93"/>
      <c r="BF21" s="213"/>
      <c r="BG21" s="213"/>
      <c r="BH21" s="93"/>
      <c r="BP21" s="93"/>
      <c r="BQ21" s="93"/>
      <c r="BR21" s="213"/>
      <c r="BS21" s="213"/>
      <c r="BT21" s="93"/>
      <c r="CB21" s="93"/>
      <c r="CC21" s="93"/>
      <c r="CD21" s="213"/>
      <c r="CE21" s="213"/>
      <c r="CF21" s="93"/>
      <c r="CN21" s="93"/>
      <c r="CO21" s="93"/>
      <c r="CP21" s="213"/>
      <c r="CQ21" s="213"/>
      <c r="CR21" s="93"/>
      <c r="CZ21" s="93"/>
      <c r="DA21" s="93"/>
      <c r="DB21" s="213"/>
      <c r="DC21" s="213"/>
      <c r="DD21" s="93"/>
      <c r="DL21" s="93"/>
      <c r="DM21" s="93"/>
      <c r="DN21" s="213"/>
      <c r="DO21" s="213"/>
      <c r="DP21" s="93"/>
      <c r="DX21" s="93"/>
      <c r="DY21" s="93"/>
      <c r="DZ21" s="213"/>
      <c r="EA21" s="213"/>
      <c r="EB21" s="93"/>
      <c r="EJ21" s="93"/>
      <c r="EK21" s="93"/>
      <c r="EL21" s="213"/>
      <c r="EM21" s="213"/>
      <c r="EN21" s="93"/>
      <c r="EV21" s="93"/>
      <c r="EW21" s="93"/>
      <c r="EX21" s="213"/>
      <c r="EY21" s="213"/>
      <c r="EZ21" s="93"/>
      <c r="FH21" s="93"/>
      <c r="FI21" s="93"/>
      <c r="FJ21" s="213"/>
      <c r="FK21" s="213"/>
      <c r="FL21" s="93"/>
      <c r="FT21" s="93"/>
      <c r="FU21" s="93"/>
      <c r="FV21" s="213"/>
      <c r="FW21" s="213"/>
      <c r="FX21" s="93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8:256" s="185" customFormat="1" ht="27.75" customHeight="1">
      <c r="H22" s="93"/>
      <c r="I22" s="93"/>
      <c r="J22" s="213"/>
      <c r="K22" s="213"/>
      <c r="L22" s="93"/>
      <c r="T22" s="93"/>
      <c r="U22" s="93"/>
      <c r="V22" s="213"/>
      <c r="W22" s="213"/>
      <c r="X22" s="93"/>
      <c r="AF22" s="93"/>
      <c r="AG22" s="93"/>
      <c r="AH22" s="213"/>
      <c r="AI22" s="213"/>
      <c r="AJ22" s="93"/>
      <c r="AR22" s="93"/>
      <c r="AS22" s="93"/>
      <c r="AT22" s="213"/>
      <c r="AU22" s="213"/>
      <c r="AV22" s="93"/>
      <c r="BD22" s="93"/>
      <c r="BE22" s="93"/>
      <c r="BF22" s="213"/>
      <c r="BG22" s="213"/>
      <c r="BH22" s="93"/>
      <c r="BP22" s="93"/>
      <c r="BQ22" s="93"/>
      <c r="BR22" s="213"/>
      <c r="BS22" s="213"/>
      <c r="BT22" s="93"/>
      <c r="CB22" s="93"/>
      <c r="CC22" s="93"/>
      <c r="CD22" s="213"/>
      <c r="CE22" s="213"/>
      <c r="CF22" s="93"/>
      <c r="CN22" s="93"/>
      <c r="CO22" s="93"/>
      <c r="CP22" s="213"/>
      <c r="CQ22" s="213"/>
      <c r="CR22" s="93"/>
      <c r="CZ22" s="93"/>
      <c r="DA22" s="93"/>
      <c r="DB22" s="213"/>
      <c r="DC22" s="213"/>
      <c r="DD22" s="93"/>
      <c r="DL22" s="93"/>
      <c r="DM22" s="93"/>
      <c r="DN22" s="213"/>
      <c r="DO22" s="213"/>
      <c r="DP22" s="93"/>
      <c r="DX22" s="93"/>
      <c r="DY22" s="93"/>
      <c r="DZ22" s="213"/>
      <c r="EA22" s="213"/>
      <c r="EB22" s="93"/>
      <c r="EJ22" s="93"/>
      <c r="EK22" s="93"/>
      <c r="EL22" s="213"/>
      <c r="EM22" s="213"/>
      <c r="EN22" s="93"/>
      <c r="EV22" s="93"/>
      <c r="EW22" s="93"/>
      <c r="EX22" s="213"/>
      <c r="EY22" s="213"/>
      <c r="EZ22" s="93"/>
      <c r="FH22" s="93"/>
      <c r="FI22" s="93"/>
      <c r="FJ22" s="213"/>
      <c r="FK22" s="213"/>
      <c r="FL22" s="93"/>
      <c r="FT22" s="93"/>
      <c r="FU22" s="93"/>
      <c r="FV22" s="213"/>
      <c r="FW22" s="213"/>
      <c r="FX22" s="93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8:256" s="185" customFormat="1" ht="27.75" customHeight="1">
      <c r="H23" s="93"/>
      <c r="I23" s="93"/>
      <c r="J23" s="213"/>
      <c r="K23" s="213"/>
      <c r="L23" s="93"/>
      <c r="T23" s="93"/>
      <c r="U23" s="93"/>
      <c r="V23" s="213"/>
      <c r="W23" s="213"/>
      <c r="X23" s="93"/>
      <c r="AF23" s="93"/>
      <c r="AG23" s="93"/>
      <c r="AH23" s="213"/>
      <c r="AI23" s="213"/>
      <c r="AJ23" s="93"/>
      <c r="AR23" s="93"/>
      <c r="AS23" s="93"/>
      <c r="AT23" s="213"/>
      <c r="AU23" s="213"/>
      <c r="AV23" s="93"/>
      <c r="BD23" s="93"/>
      <c r="BE23" s="93"/>
      <c r="BF23" s="213"/>
      <c r="BG23" s="213"/>
      <c r="BH23" s="93"/>
      <c r="BP23" s="93"/>
      <c r="BQ23" s="93"/>
      <c r="BR23" s="213"/>
      <c r="BS23" s="213"/>
      <c r="BT23" s="93"/>
      <c r="CB23" s="93"/>
      <c r="CC23" s="93"/>
      <c r="CD23" s="213"/>
      <c r="CE23" s="213"/>
      <c r="CF23" s="93"/>
      <c r="CN23" s="93"/>
      <c r="CO23" s="93"/>
      <c r="CP23" s="213"/>
      <c r="CQ23" s="213"/>
      <c r="CR23" s="93"/>
      <c r="CZ23" s="93"/>
      <c r="DA23" s="93"/>
      <c r="DB23" s="213"/>
      <c r="DC23" s="213"/>
      <c r="DD23" s="93"/>
      <c r="DL23" s="93"/>
      <c r="DM23" s="93"/>
      <c r="DN23" s="213"/>
      <c r="DO23" s="213"/>
      <c r="DP23" s="93"/>
      <c r="DX23" s="93"/>
      <c r="DY23" s="93"/>
      <c r="DZ23" s="213"/>
      <c r="EA23" s="213"/>
      <c r="EB23" s="93"/>
      <c r="EJ23" s="93"/>
      <c r="EK23" s="93"/>
      <c r="EL23" s="213"/>
      <c r="EM23" s="213"/>
      <c r="EN23" s="93"/>
      <c r="EV23" s="93"/>
      <c r="EW23" s="93"/>
      <c r="EX23" s="213"/>
      <c r="EY23" s="213"/>
      <c r="EZ23" s="93"/>
      <c r="FH23" s="93"/>
      <c r="FI23" s="93"/>
      <c r="FJ23" s="213"/>
      <c r="FK23" s="213"/>
      <c r="FL23" s="93"/>
      <c r="FT23" s="93"/>
      <c r="FU23" s="93"/>
      <c r="FV23" s="213"/>
      <c r="FW23" s="213"/>
      <c r="FX23" s="93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8:256" s="185" customFormat="1" ht="27.75" customHeight="1">
      <c r="H24" s="93"/>
      <c r="I24" s="93"/>
      <c r="J24" s="213"/>
      <c r="K24" s="213"/>
      <c r="L24" s="93"/>
      <c r="T24" s="93"/>
      <c r="U24" s="93"/>
      <c r="V24" s="213"/>
      <c r="W24" s="213"/>
      <c r="X24" s="93"/>
      <c r="AF24" s="93"/>
      <c r="AG24" s="93"/>
      <c r="AH24" s="213"/>
      <c r="AI24" s="213"/>
      <c r="AJ24" s="93"/>
      <c r="AR24" s="93"/>
      <c r="AS24" s="93"/>
      <c r="AT24" s="213"/>
      <c r="AU24" s="213"/>
      <c r="AV24" s="93"/>
      <c r="BD24" s="93"/>
      <c r="BE24" s="93"/>
      <c r="BF24" s="213"/>
      <c r="BG24" s="213"/>
      <c r="BH24" s="93"/>
      <c r="BP24" s="93"/>
      <c r="BQ24" s="93"/>
      <c r="BR24" s="213"/>
      <c r="BS24" s="213"/>
      <c r="BT24" s="93"/>
      <c r="CB24" s="93"/>
      <c r="CC24" s="93"/>
      <c r="CD24" s="213"/>
      <c r="CE24" s="213"/>
      <c r="CF24" s="93"/>
      <c r="CN24" s="93"/>
      <c r="CO24" s="93"/>
      <c r="CP24" s="213"/>
      <c r="CQ24" s="213"/>
      <c r="CR24" s="93"/>
      <c r="CZ24" s="93"/>
      <c r="DA24" s="93"/>
      <c r="DB24" s="213"/>
      <c r="DC24" s="213"/>
      <c r="DD24" s="93"/>
      <c r="DL24" s="93"/>
      <c r="DM24" s="93"/>
      <c r="DN24" s="213"/>
      <c r="DO24" s="213"/>
      <c r="DP24" s="93"/>
      <c r="DX24" s="93"/>
      <c r="DY24" s="93"/>
      <c r="DZ24" s="213"/>
      <c r="EA24" s="213"/>
      <c r="EB24" s="93"/>
      <c r="EJ24" s="93"/>
      <c r="EK24" s="93"/>
      <c r="EL24" s="213"/>
      <c r="EM24" s="213"/>
      <c r="EN24" s="93"/>
      <c r="EV24" s="93"/>
      <c r="EW24" s="93"/>
      <c r="EX24" s="213"/>
      <c r="EY24" s="213"/>
      <c r="EZ24" s="93"/>
      <c r="FH24" s="93"/>
      <c r="FI24" s="93"/>
      <c r="FJ24" s="213"/>
      <c r="FK24" s="213"/>
      <c r="FL24" s="93"/>
      <c r="FT24" s="93"/>
      <c r="FU24" s="93"/>
      <c r="FV24" s="213"/>
      <c r="FW24" s="213"/>
      <c r="FX24" s="93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1:256" s="186" customFormat="1" ht="27.75" customHeight="1">
      <c r="K25" s="213"/>
      <c r="L25" s="214"/>
      <c r="W25" s="213"/>
      <c r="X25" s="214"/>
      <c r="AI25" s="213"/>
      <c r="AJ25" s="214"/>
      <c r="AU25" s="213"/>
      <c r="AV25" s="214"/>
      <c r="BG25" s="213"/>
      <c r="BH25" s="214"/>
      <c r="BS25" s="213"/>
      <c r="BT25" s="214"/>
      <c r="CE25" s="213"/>
      <c r="CF25" s="214"/>
      <c r="CQ25" s="213"/>
      <c r="CR25" s="214"/>
      <c r="DC25" s="213"/>
      <c r="DD25" s="214"/>
      <c r="DO25" s="213"/>
      <c r="DP25" s="214"/>
      <c r="EA25" s="213"/>
      <c r="EB25" s="214"/>
      <c r="EM25" s="213"/>
      <c r="EN25" s="214"/>
      <c r="EY25" s="213"/>
      <c r="EZ25" s="214"/>
      <c r="FK25" s="213"/>
      <c r="FL25" s="214"/>
      <c r="FW25" s="213"/>
      <c r="FX25" s="214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81:256" s="173" customFormat="1" ht="16.5"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1:256" s="187" customFormat="1" ht="15.75" customHeight="1">
      <c r="K27" s="215"/>
      <c r="L27" s="216"/>
      <c r="W27" s="215"/>
      <c r="X27" s="216"/>
      <c r="AI27" s="215"/>
      <c r="AJ27" s="216"/>
      <c r="AU27" s="215"/>
      <c r="AV27" s="216"/>
      <c r="BG27" s="215"/>
      <c r="BH27" s="216"/>
      <c r="BS27" s="215"/>
      <c r="BT27" s="216"/>
      <c r="CE27" s="215"/>
      <c r="CF27" s="216"/>
      <c r="CQ27" s="215"/>
      <c r="CR27" s="216"/>
      <c r="DC27" s="215"/>
      <c r="DD27" s="216"/>
      <c r="DO27" s="215"/>
      <c r="DP27" s="216"/>
      <c r="EA27" s="215"/>
      <c r="EB27" s="216"/>
      <c r="EM27" s="215"/>
      <c r="EN27" s="216"/>
      <c r="EY27" s="215"/>
      <c r="EZ27" s="216"/>
      <c r="FK27" s="215"/>
      <c r="FL27" s="216"/>
      <c r="FW27" s="215"/>
      <c r="FX27" s="216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180" s="97" customFormat="1" ht="114" customHeight="1">
      <c r="A28" s="205"/>
      <c r="B28" s="205"/>
      <c r="C28" s="205"/>
      <c r="D28" s="205"/>
      <c r="E28" s="205"/>
      <c r="F28" s="206"/>
      <c r="G28" s="206"/>
      <c r="H28" s="206"/>
      <c r="I28" s="206"/>
      <c r="J28" s="206"/>
      <c r="K28" s="100"/>
      <c r="L28" s="100"/>
      <c r="M28" s="205"/>
      <c r="N28" s="205"/>
      <c r="O28" s="205"/>
      <c r="P28" s="205"/>
      <c r="Q28" s="205"/>
      <c r="R28" s="206"/>
      <c r="S28" s="206"/>
      <c r="T28" s="206"/>
      <c r="U28" s="206"/>
      <c r="V28" s="206"/>
      <c r="W28" s="100"/>
      <c r="X28" s="100"/>
      <c r="Y28" s="205"/>
      <c r="Z28" s="205"/>
      <c r="AA28" s="205"/>
      <c r="AB28" s="205"/>
      <c r="AC28" s="205"/>
      <c r="AD28" s="206"/>
      <c r="AE28" s="206"/>
      <c r="AF28" s="206"/>
      <c r="AG28" s="206"/>
      <c r="AH28" s="206"/>
      <c r="AI28" s="100"/>
      <c r="AJ28" s="100"/>
      <c r="AK28" s="205"/>
      <c r="AL28" s="205"/>
      <c r="AM28" s="205"/>
      <c r="AN28" s="205"/>
      <c r="AO28" s="205"/>
      <c r="AP28" s="206"/>
      <c r="AQ28" s="206"/>
      <c r="AR28" s="206"/>
      <c r="AS28" s="206"/>
      <c r="AT28" s="206"/>
      <c r="AU28" s="100"/>
      <c r="AV28" s="100"/>
      <c r="AW28" s="205"/>
      <c r="AX28" s="205"/>
      <c r="AY28" s="205"/>
      <c r="AZ28" s="205"/>
      <c r="BA28" s="205"/>
      <c r="BB28" s="206"/>
      <c r="BC28" s="206"/>
      <c r="BD28" s="206"/>
      <c r="BE28" s="206"/>
      <c r="BF28" s="206"/>
      <c r="BG28" s="100"/>
      <c r="BH28" s="100"/>
      <c r="BI28" s="205"/>
      <c r="BJ28" s="205"/>
      <c r="BK28" s="205"/>
      <c r="BL28" s="205"/>
      <c r="BM28" s="205"/>
      <c r="BN28" s="206"/>
      <c r="BO28" s="206"/>
      <c r="BP28" s="206"/>
      <c r="BQ28" s="206"/>
      <c r="BR28" s="206"/>
      <c r="BS28" s="100"/>
      <c r="BT28" s="100"/>
      <c r="BU28" s="205"/>
      <c r="BV28" s="205"/>
      <c r="BW28" s="205"/>
      <c r="BX28" s="205"/>
      <c r="BY28" s="205"/>
      <c r="BZ28" s="206"/>
      <c r="CA28" s="206"/>
      <c r="CB28" s="206"/>
      <c r="CC28" s="206"/>
      <c r="CD28" s="206"/>
      <c r="CE28" s="100"/>
      <c r="CF28" s="100"/>
      <c r="CG28" s="205"/>
      <c r="CH28" s="205"/>
      <c r="CI28" s="205"/>
      <c r="CJ28" s="205"/>
      <c r="CK28" s="205"/>
      <c r="CL28" s="206"/>
      <c r="CM28" s="206"/>
      <c r="CN28" s="206"/>
      <c r="CO28" s="206"/>
      <c r="CP28" s="206"/>
      <c r="CQ28" s="100"/>
      <c r="CR28" s="100"/>
      <c r="CS28" s="205"/>
      <c r="CT28" s="205"/>
      <c r="CU28" s="205"/>
      <c r="CV28" s="205"/>
      <c r="CW28" s="205"/>
      <c r="CX28" s="206"/>
      <c r="CY28" s="206"/>
      <c r="CZ28" s="206"/>
      <c r="DA28" s="206"/>
      <c r="DB28" s="206"/>
      <c r="DC28" s="100"/>
      <c r="DD28" s="100"/>
      <c r="DE28" s="205"/>
      <c r="DF28" s="205"/>
      <c r="DG28" s="205"/>
      <c r="DH28" s="205"/>
      <c r="DI28" s="205"/>
      <c r="DJ28" s="206"/>
      <c r="DK28" s="206"/>
      <c r="DL28" s="206"/>
      <c r="DM28" s="206"/>
      <c r="DN28" s="206"/>
      <c r="DO28" s="100"/>
      <c r="DP28" s="100"/>
      <c r="DQ28" s="205"/>
      <c r="DR28" s="205"/>
      <c r="DS28" s="205"/>
      <c r="DT28" s="205"/>
      <c r="DU28" s="205"/>
      <c r="DV28" s="206"/>
      <c r="DW28" s="206"/>
      <c r="DX28" s="206"/>
      <c r="DY28" s="206"/>
      <c r="DZ28" s="206"/>
      <c r="EA28" s="100"/>
      <c r="EB28" s="100"/>
      <c r="EC28" s="205"/>
      <c r="ED28" s="205"/>
      <c r="EE28" s="205"/>
      <c r="EF28" s="205"/>
      <c r="EG28" s="205"/>
      <c r="EH28" s="206"/>
      <c r="EI28" s="206"/>
      <c r="EJ28" s="206"/>
      <c r="EK28" s="206"/>
      <c r="EL28" s="206"/>
      <c r="EM28" s="100"/>
      <c r="EN28" s="100"/>
      <c r="EO28" s="205"/>
      <c r="EP28" s="205"/>
      <c r="EQ28" s="205"/>
      <c r="ER28" s="205"/>
      <c r="ES28" s="205"/>
      <c r="ET28" s="206"/>
      <c r="EU28" s="206"/>
      <c r="EV28" s="206"/>
      <c r="EW28" s="206"/>
      <c r="EX28" s="206"/>
      <c r="EY28" s="100"/>
      <c r="EZ28" s="100"/>
      <c r="FA28" s="205"/>
      <c r="FB28" s="205"/>
      <c r="FC28" s="205"/>
      <c r="FD28" s="205"/>
      <c r="FE28" s="205"/>
      <c r="FF28" s="206"/>
      <c r="FG28" s="206"/>
      <c r="FH28" s="206"/>
      <c r="FI28" s="206"/>
      <c r="FJ28" s="206"/>
      <c r="FK28" s="100"/>
      <c r="FL28" s="100"/>
      <c r="FM28" s="205"/>
      <c r="FN28" s="205"/>
      <c r="FO28" s="205"/>
      <c r="FP28" s="205"/>
      <c r="FQ28" s="205"/>
      <c r="FR28" s="206"/>
      <c r="FS28" s="206"/>
      <c r="FT28" s="206"/>
      <c r="FU28" s="206"/>
      <c r="FV28" s="206"/>
      <c r="FW28" s="100"/>
      <c r="FX28" s="100"/>
    </row>
    <row r="29" spans="181:256" s="188" customFormat="1" ht="27.75" customHeight="1"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81:256" s="188" customFormat="1" ht="27.75" customHeight="1"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81:256" s="188" customFormat="1" ht="27.75" customHeight="1"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81:256" s="188" customFormat="1" ht="32.25" customHeight="1"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81:256" s="189" customFormat="1" ht="27.75" customHeight="1"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81:256" s="189" customFormat="1" ht="29.25" customHeight="1"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81:256" s="188" customFormat="1" ht="16.5" customHeight="1"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81:256" s="188" customFormat="1" ht="16.5" customHeight="1"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81:256" s="188" customFormat="1" ht="16.5" customHeight="1"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9" spans="181:256" s="188" customFormat="1" ht="16.5" customHeight="1"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81:256" s="188" customFormat="1" ht="16.5" customHeight="1"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2" spans="181:256" s="188" customFormat="1" ht="16.5" customHeight="1"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81:256" s="190" customFormat="1" ht="16.5"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81:256" s="191" customFormat="1" ht="16.5" customHeight="1"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81:256" s="191" customFormat="1" ht="16.5" customHeight="1"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9" ht="19.5" customHeight="1"/>
    <row r="50" ht="39" customHeight="1"/>
    <row r="65" ht="16.5" customHeight="1"/>
    <row r="66" ht="16.5" customHeight="1"/>
  </sheetData>
  <sheetProtection sheet="1" scenarios="1" selectLockedCells="1"/>
  <mergeCells count="870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B6:F6"/>
    <mergeCell ref="G6:L6"/>
    <mergeCell ref="N6:R6"/>
    <mergeCell ref="S6:X6"/>
    <mergeCell ref="Z6:AD6"/>
    <mergeCell ref="AE6:AJ6"/>
    <mergeCell ref="AL6:AP6"/>
    <mergeCell ref="AQ6:AV6"/>
    <mergeCell ref="AX6:BB6"/>
    <mergeCell ref="BC6:BH6"/>
    <mergeCell ref="BJ6:BN6"/>
    <mergeCell ref="BO6:BT6"/>
    <mergeCell ref="BV6:BZ6"/>
    <mergeCell ref="CA6:CF6"/>
    <mergeCell ref="CH6:CL6"/>
    <mergeCell ref="CM6:CR6"/>
    <mergeCell ref="CT6:CX6"/>
    <mergeCell ref="CY6:DD6"/>
    <mergeCell ref="DF6:DJ6"/>
    <mergeCell ref="DK6:DP6"/>
    <mergeCell ref="DR6:DV6"/>
    <mergeCell ref="DW6:EB6"/>
    <mergeCell ref="ED6:EH6"/>
    <mergeCell ref="EI6:EN6"/>
    <mergeCell ref="EP6:ET6"/>
    <mergeCell ref="EU6:EZ6"/>
    <mergeCell ref="FB6:FF6"/>
    <mergeCell ref="FG6:FL6"/>
    <mergeCell ref="FN6:FR6"/>
    <mergeCell ref="FS6:FX6"/>
    <mergeCell ref="B7:I7"/>
    <mergeCell ref="N7:U7"/>
    <mergeCell ref="Z7:AG7"/>
    <mergeCell ref="AL7:AS7"/>
    <mergeCell ref="AX7:BE7"/>
    <mergeCell ref="BJ7:BQ7"/>
    <mergeCell ref="BV7:CC7"/>
    <mergeCell ref="CH7:CO7"/>
    <mergeCell ref="CT7:DA7"/>
    <mergeCell ref="DF7:DM7"/>
    <mergeCell ref="DR7:DY7"/>
    <mergeCell ref="ED7:EK7"/>
    <mergeCell ref="EP7:EW7"/>
    <mergeCell ref="FB7:FI7"/>
    <mergeCell ref="FN7:FU7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A6:A7"/>
    <mergeCell ref="J7:J9"/>
    <mergeCell ref="M6:M7"/>
    <mergeCell ref="V7:V9"/>
    <mergeCell ref="Y6:Y7"/>
    <mergeCell ref="AH7:AH9"/>
    <mergeCell ref="AK6:AK7"/>
    <mergeCell ref="AT7:AT9"/>
    <mergeCell ref="AW6:AW7"/>
    <mergeCell ref="BF7:BF9"/>
    <mergeCell ref="BI6:BI7"/>
    <mergeCell ref="BR7:BR9"/>
    <mergeCell ref="BU6:BU7"/>
    <mergeCell ref="CD7:CD9"/>
    <mergeCell ref="CG6:CG7"/>
    <mergeCell ref="CP7:CP9"/>
    <mergeCell ref="CS6:CS7"/>
    <mergeCell ref="DB7:DB9"/>
    <mergeCell ref="DE6:DE7"/>
    <mergeCell ref="DN7:DN9"/>
    <mergeCell ref="DQ6:DQ7"/>
    <mergeCell ref="DZ7:DZ9"/>
    <mergeCell ref="EC6:EC7"/>
    <mergeCell ref="EL7:EL9"/>
    <mergeCell ref="EO6:EO7"/>
    <mergeCell ref="EX7:EX9"/>
    <mergeCell ref="FA6:FA7"/>
    <mergeCell ref="FJ7:FJ9"/>
    <mergeCell ref="FM6:FM7"/>
    <mergeCell ref="FV7:FV9"/>
    <mergeCell ref="K7:L9"/>
    <mergeCell ref="W7:X9"/>
    <mergeCell ref="AI7:AJ9"/>
    <mergeCell ref="AU7:AV9"/>
    <mergeCell ref="BG7:BH9"/>
    <mergeCell ref="BS7:BT9"/>
    <mergeCell ref="CE7:CF9"/>
    <mergeCell ref="CQ7:CR9"/>
    <mergeCell ref="DC7:DD9"/>
    <mergeCell ref="DO7:DP9"/>
    <mergeCell ref="EA7:EB9"/>
    <mergeCell ref="EM7:EN9"/>
    <mergeCell ref="EY7:EZ9"/>
    <mergeCell ref="FK7:FL9"/>
    <mergeCell ref="FW7:FX9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">
    <cfRule type="expression" priority="15" dxfId="10" stopIfTrue="1">
      <formula>$FO$2=0</formula>
    </cfRule>
  </conditionalFormatting>
  <conditionalFormatting sqref="A2 M2 Y2 AK2 AW2 BI2 BU2 CG2 CS2 DE2 DQ2 EC2 EO2 FA2 FM2">
    <cfRule type="cellIs" priority="16" dxfId="10" operator="equal" stopIfTrue="1">
      <formula>0</formula>
    </cfRule>
  </conditionalFormatting>
  <conditionalFormatting sqref="A4 M4 Y4 AK4 AW4 BI4 BU4 CG4 CS4 DE4 DQ4 EC4 EO4 FA4 FM4">
    <cfRule type="expression" priority="17" dxfId="6" stopIfTrue="1">
      <formula>$B$4=0</formula>
    </cfRule>
  </conditionalFormatting>
  <conditionalFormatting sqref="K17:L25 A17:J24 FY17:IV25 G6:L6 B4:L4 A8 B8:I9 FY6:IV9 M17:FX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">
    <cfRule type="cellIs" priority="18" dxfId="1" operator="equal" stopIfTrue="1">
      <formula>0</formula>
    </cfRule>
  </conditionalFormatting>
  <conditionalFormatting sqref="A5 M5 Y5 AK5 AW5 BI5 BU5 CG5 CS5 DE5 DQ5 EC5 EO5 FA5 FM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">
    <cfRule type="expression" priority="23" dxfId="6" stopIfTrue="1">
      <formula>$B$9=0</formula>
    </cfRule>
  </conditionalFormatting>
  <conditionalFormatting sqref="J7 V7 AH7 AT7 BF7 BR7 CD7 CP7 DB7 DN7 DZ7 EL7 EX7 FJ7 FV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">
    <cfRule type="cellIs" priority="25" dxfId="1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">
    <cfRule type="expression" priority="30" dxfId="6" stopIfTrue="1">
      <formula>$K$25=0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90"/>
  <headerFooter scaleWithDoc="0" alignWithMargins="0">
    <oddHeader>&amp;R&amp;"標楷體,標準"&amp;18【表五】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:K8"/>
    </sheetView>
  </sheetViews>
  <sheetFormatPr defaultColWidth="7.875" defaultRowHeight="16.5"/>
  <cols>
    <col min="1" max="18" width="4.625" style="134" customWidth="1"/>
    <col min="19" max="54" width="4.625" style="0" customWidth="1"/>
    <col min="55" max="55" width="4.625" style="0" hidden="1" customWidth="1"/>
    <col min="56" max="16384" width="8.875" style="0" customWidth="1"/>
  </cols>
  <sheetData>
    <row r="1" spans="1:54" s="134" customFormat="1" ht="24.75" customHeight="1">
      <c r="A1" s="134" t="str">
        <f>'明細表'!$A$1</f>
        <v>113-02版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0"/>
      <c r="P1" s="160"/>
      <c r="Q1" s="48" t="s">
        <v>198</v>
      </c>
      <c r="R1" s="160"/>
      <c r="S1" s="134" t="str">
        <f>'明細表'!$A$1</f>
        <v>113-02版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60"/>
      <c r="AH1" s="160"/>
      <c r="AI1" s="48" t="s">
        <v>199</v>
      </c>
      <c r="AJ1" s="160"/>
      <c r="AK1" s="134" t="str">
        <f>'明細表'!$A$1</f>
        <v>113-02版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60"/>
      <c r="AZ1" s="160"/>
      <c r="BA1" s="48" t="s">
        <v>200</v>
      </c>
      <c r="BB1" s="160"/>
    </row>
    <row r="2" spans="1:54" s="134" customFormat="1" ht="30" customHeight="1">
      <c r="A2" s="139" t="s">
        <v>201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201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201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s="135" customFormat="1" ht="30" customHeight="1">
      <c r="A3" s="140" t="s">
        <v>125</v>
      </c>
      <c r="B3" s="140"/>
      <c r="C3" s="140"/>
      <c r="D3" s="141">
        <f>'填寫核銷'!$C$2</f>
        <v>0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125</v>
      </c>
      <c r="T3" s="140"/>
      <c r="U3" s="140"/>
      <c r="V3" s="141">
        <f>'填寫核銷'!$C$2</f>
        <v>0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0" t="s">
        <v>125</v>
      </c>
      <c r="AL3" s="140"/>
      <c r="AM3" s="140"/>
      <c r="AN3" s="141">
        <f>'填寫核銷'!$C$2</f>
        <v>0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</row>
    <row r="4" spans="1:54" s="134" customFormat="1" ht="30" customHeight="1">
      <c r="A4" s="140" t="s">
        <v>126</v>
      </c>
      <c r="B4" s="140"/>
      <c r="C4" s="14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126</v>
      </c>
      <c r="T4" s="140"/>
      <c r="U4" s="140"/>
      <c r="V4" s="142">
        <f>'填寫核銷'!$C$3</f>
        <v>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0" t="s">
        <v>126</v>
      </c>
      <c r="AL4" s="140"/>
      <c r="AM4" s="140"/>
      <c r="AN4" s="142">
        <f>'填寫核銷'!$C$3</f>
        <v>0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</row>
    <row r="5" spans="1:54" s="134" customFormat="1" ht="30" customHeight="1">
      <c r="A5" s="143" t="s">
        <v>143</v>
      </c>
      <c r="B5" s="143"/>
      <c r="C5" s="143"/>
      <c r="D5" s="143"/>
      <c r="E5" s="144">
        <f>'填寫核銷'!$C$11</f>
        <v>0</v>
      </c>
      <c r="F5" s="144"/>
      <c r="G5" s="144"/>
      <c r="H5" s="145" t="s">
        <v>47</v>
      </c>
      <c r="I5" s="144">
        <f>'填寫核銷'!$E$11</f>
        <v>0</v>
      </c>
      <c r="J5" s="144"/>
      <c r="K5" s="161" t="s">
        <v>48</v>
      </c>
      <c r="L5" s="162"/>
      <c r="M5" s="163"/>
      <c r="N5" s="163"/>
      <c r="O5" s="163"/>
      <c r="P5" s="163"/>
      <c r="Q5" s="163"/>
      <c r="R5" s="171"/>
      <c r="S5" s="143" t="s">
        <v>143</v>
      </c>
      <c r="T5" s="143"/>
      <c r="U5" s="143"/>
      <c r="V5" s="143"/>
      <c r="W5" s="144">
        <f>'填寫核銷'!$C$11</f>
        <v>0</v>
      </c>
      <c r="X5" s="144"/>
      <c r="Y5" s="144"/>
      <c r="Z5" s="145" t="s">
        <v>47</v>
      </c>
      <c r="AA5" s="144">
        <f>'填寫核銷'!$E$11</f>
        <v>0</v>
      </c>
      <c r="AB5" s="144"/>
      <c r="AC5" s="161" t="s">
        <v>48</v>
      </c>
      <c r="AD5" s="162"/>
      <c r="AE5" s="163"/>
      <c r="AF5" s="163"/>
      <c r="AG5" s="163"/>
      <c r="AH5" s="163"/>
      <c r="AI5" s="163"/>
      <c r="AJ5" s="171"/>
      <c r="AK5" s="143" t="s">
        <v>143</v>
      </c>
      <c r="AL5" s="143"/>
      <c r="AM5" s="143"/>
      <c r="AN5" s="143"/>
      <c r="AO5" s="144">
        <f>'填寫核銷'!$C$11</f>
        <v>0</v>
      </c>
      <c r="AP5" s="144"/>
      <c r="AQ5" s="144"/>
      <c r="AR5" s="145" t="s">
        <v>47</v>
      </c>
      <c r="AS5" s="144">
        <f>'填寫核銷'!$E$11</f>
        <v>0</v>
      </c>
      <c r="AT5" s="144"/>
      <c r="AU5" s="161" t="s">
        <v>48</v>
      </c>
      <c r="AV5" s="162"/>
      <c r="AW5" s="163"/>
      <c r="AX5" s="163"/>
      <c r="AY5" s="163"/>
      <c r="AZ5" s="163"/>
      <c r="BA5" s="163"/>
      <c r="BB5" s="171"/>
    </row>
    <row r="6" spans="1:54" s="136" customFormat="1" ht="30" customHeight="1">
      <c r="A6" s="146" t="s">
        <v>144</v>
      </c>
      <c r="B6" s="146"/>
      <c r="C6" s="146"/>
      <c r="D6" s="147"/>
      <c r="E6" s="147"/>
      <c r="F6" s="147"/>
      <c r="G6" s="147"/>
      <c r="H6" s="147"/>
      <c r="I6" s="147"/>
      <c r="J6" s="147"/>
      <c r="K6" s="164" t="s">
        <v>145</v>
      </c>
      <c r="L6" s="164"/>
      <c r="M6" s="163"/>
      <c r="N6" s="163"/>
      <c r="O6" s="163"/>
      <c r="P6" s="163"/>
      <c r="Q6" s="163"/>
      <c r="R6" s="171"/>
      <c r="S6" s="146" t="s">
        <v>144</v>
      </c>
      <c r="T6" s="146"/>
      <c r="U6" s="146"/>
      <c r="V6" s="147"/>
      <c r="W6" s="147"/>
      <c r="X6" s="147"/>
      <c r="Y6" s="147"/>
      <c r="Z6" s="147"/>
      <c r="AA6" s="147"/>
      <c r="AB6" s="147"/>
      <c r="AC6" s="164" t="s">
        <v>145</v>
      </c>
      <c r="AD6" s="164"/>
      <c r="AE6" s="163"/>
      <c r="AF6" s="163"/>
      <c r="AG6" s="163"/>
      <c r="AH6" s="163"/>
      <c r="AI6" s="163"/>
      <c r="AJ6" s="171"/>
      <c r="AK6" s="146" t="s">
        <v>144</v>
      </c>
      <c r="AL6" s="146"/>
      <c r="AM6" s="146"/>
      <c r="AN6" s="147"/>
      <c r="AO6" s="147"/>
      <c r="AP6" s="147"/>
      <c r="AQ6" s="147"/>
      <c r="AR6" s="147"/>
      <c r="AS6" s="147"/>
      <c r="AT6" s="147"/>
      <c r="AU6" s="164" t="s">
        <v>145</v>
      </c>
      <c r="AV6" s="164"/>
      <c r="AW6" s="163"/>
      <c r="AX6" s="163"/>
      <c r="AY6" s="163"/>
      <c r="AZ6" s="163"/>
      <c r="BA6" s="163"/>
      <c r="BB6" s="171"/>
    </row>
    <row r="7" spans="1:54" s="137" customFormat="1" ht="45" customHeight="1">
      <c r="A7" s="148" t="s">
        <v>146</v>
      </c>
      <c r="B7" s="148"/>
      <c r="C7" s="148"/>
      <c r="D7" s="148"/>
      <c r="E7" s="148" t="s">
        <v>147</v>
      </c>
      <c r="F7" s="148"/>
      <c r="G7" s="148"/>
      <c r="H7" s="148" t="s">
        <v>148</v>
      </c>
      <c r="I7" s="148"/>
      <c r="J7" s="148"/>
      <c r="K7" s="148"/>
      <c r="L7" s="165" t="s">
        <v>149</v>
      </c>
      <c r="M7" s="165"/>
      <c r="N7" s="165"/>
      <c r="O7" s="165"/>
      <c r="P7" s="165"/>
      <c r="Q7" s="165"/>
      <c r="R7" s="165"/>
      <c r="S7" s="148" t="s">
        <v>146</v>
      </c>
      <c r="T7" s="148"/>
      <c r="U7" s="148"/>
      <c r="V7" s="148"/>
      <c r="W7" s="148" t="s">
        <v>147</v>
      </c>
      <c r="X7" s="148"/>
      <c r="Y7" s="148"/>
      <c r="Z7" s="148" t="s">
        <v>148</v>
      </c>
      <c r="AA7" s="148"/>
      <c r="AB7" s="148"/>
      <c r="AC7" s="148"/>
      <c r="AD7" s="165" t="s">
        <v>202</v>
      </c>
      <c r="AE7" s="165"/>
      <c r="AF7" s="165"/>
      <c r="AG7" s="165"/>
      <c r="AH7" s="165"/>
      <c r="AI7" s="165"/>
      <c r="AJ7" s="165"/>
      <c r="AK7" s="148" t="s">
        <v>146</v>
      </c>
      <c r="AL7" s="148"/>
      <c r="AM7" s="148"/>
      <c r="AN7" s="148"/>
      <c r="AO7" s="148" t="s">
        <v>147</v>
      </c>
      <c r="AP7" s="148"/>
      <c r="AQ7" s="148"/>
      <c r="AR7" s="148" t="s">
        <v>148</v>
      </c>
      <c r="AS7" s="148"/>
      <c r="AT7" s="148"/>
      <c r="AU7" s="148"/>
      <c r="AV7" s="165" t="s">
        <v>203</v>
      </c>
      <c r="AW7" s="165"/>
      <c r="AX7" s="165"/>
      <c r="AY7" s="165"/>
      <c r="AZ7" s="165"/>
      <c r="BA7" s="165"/>
      <c r="BB7" s="165"/>
    </row>
    <row r="8" spans="1:54" s="137" customFormat="1" ht="60" customHeight="1">
      <c r="A8" s="106" t="s">
        <v>118</v>
      </c>
      <c r="B8" s="106"/>
      <c r="C8" s="106"/>
      <c r="D8" s="106"/>
      <c r="E8" s="149" t="e">
        <f>H8/H13</f>
        <v>#DIV/0!</v>
      </c>
      <c r="F8" s="149"/>
      <c r="G8" s="149"/>
      <c r="H8" s="150"/>
      <c r="I8" s="150"/>
      <c r="J8" s="150"/>
      <c r="K8" s="150"/>
      <c r="L8" s="165"/>
      <c r="M8" s="165"/>
      <c r="N8" s="165"/>
      <c r="O8" s="165"/>
      <c r="P8" s="165"/>
      <c r="Q8" s="165"/>
      <c r="R8" s="165"/>
      <c r="S8" s="106" t="s">
        <v>118</v>
      </c>
      <c r="T8" s="106"/>
      <c r="U8" s="106"/>
      <c r="V8" s="106"/>
      <c r="W8" s="149" t="e">
        <f>Z8/Z13</f>
        <v>#DIV/0!</v>
      </c>
      <c r="X8" s="149"/>
      <c r="Y8" s="149"/>
      <c r="Z8" s="150"/>
      <c r="AA8" s="150"/>
      <c r="AB8" s="150"/>
      <c r="AC8" s="150"/>
      <c r="AD8" s="165"/>
      <c r="AE8" s="165"/>
      <c r="AF8" s="165"/>
      <c r="AG8" s="165"/>
      <c r="AH8" s="165"/>
      <c r="AI8" s="165"/>
      <c r="AJ8" s="165"/>
      <c r="AK8" s="106" t="s">
        <v>118</v>
      </c>
      <c r="AL8" s="106"/>
      <c r="AM8" s="106"/>
      <c r="AN8" s="106"/>
      <c r="AO8" s="149" t="e">
        <f>AR8/AR13</f>
        <v>#DIV/0!</v>
      </c>
      <c r="AP8" s="149"/>
      <c r="AQ8" s="149"/>
      <c r="AR8" s="150"/>
      <c r="AS8" s="150"/>
      <c r="AT8" s="150"/>
      <c r="AU8" s="150"/>
      <c r="AV8" s="165"/>
      <c r="AW8" s="165"/>
      <c r="AX8" s="165"/>
      <c r="AY8" s="165"/>
      <c r="AZ8" s="165"/>
      <c r="BA8" s="165"/>
      <c r="BB8" s="165"/>
    </row>
    <row r="9" spans="1:54" s="137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150"/>
      <c r="I9" s="150"/>
      <c r="J9" s="150"/>
      <c r="K9" s="150"/>
      <c r="L9" s="165"/>
      <c r="M9" s="165"/>
      <c r="N9" s="165"/>
      <c r="O9" s="165"/>
      <c r="P9" s="165"/>
      <c r="Q9" s="165"/>
      <c r="R9" s="165"/>
      <c r="S9" s="151">
        <f>'填寫核銷'!$C$2</f>
        <v>0</v>
      </c>
      <c r="T9" s="151"/>
      <c r="U9" s="151"/>
      <c r="V9" s="151"/>
      <c r="W9" s="149" t="e">
        <f>Z9/Z13</f>
        <v>#DIV/0!</v>
      </c>
      <c r="X9" s="149"/>
      <c r="Y9" s="149"/>
      <c r="Z9" s="150"/>
      <c r="AA9" s="150"/>
      <c r="AB9" s="150"/>
      <c r="AC9" s="150"/>
      <c r="AD9" s="165"/>
      <c r="AE9" s="165"/>
      <c r="AF9" s="165"/>
      <c r="AG9" s="165"/>
      <c r="AH9" s="165"/>
      <c r="AI9" s="165"/>
      <c r="AJ9" s="165"/>
      <c r="AK9" s="151">
        <f>'填寫核銷'!$C$2</f>
        <v>0</v>
      </c>
      <c r="AL9" s="151"/>
      <c r="AM9" s="151"/>
      <c r="AN9" s="151"/>
      <c r="AO9" s="149" t="e">
        <f>AR9/AR13</f>
        <v>#DIV/0!</v>
      </c>
      <c r="AP9" s="149"/>
      <c r="AQ9" s="149"/>
      <c r="AR9" s="150"/>
      <c r="AS9" s="150"/>
      <c r="AT9" s="150"/>
      <c r="AU9" s="150"/>
      <c r="AV9" s="165"/>
      <c r="AW9" s="165"/>
      <c r="AX9" s="165"/>
      <c r="AY9" s="165"/>
      <c r="AZ9" s="165"/>
      <c r="BA9" s="165"/>
      <c r="BB9" s="165"/>
    </row>
    <row r="10" spans="1:54" s="137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150"/>
      <c r="I10" s="150"/>
      <c r="J10" s="150"/>
      <c r="K10" s="150"/>
      <c r="L10" s="166" t="s">
        <v>150</v>
      </c>
      <c r="M10" s="166"/>
      <c r="N10" s="166"/>
      <c r="O10" s="166"/>
      <c r="P10" s="166"/>
      <c r="Q10" s="166"/>
      <c r="R10" s="166"/>
      <c r="S10" s="151">
        <f>'填寫核銷'!$C$20</f>
        <v>0</v>
      </c>
      <c r="T10" s="151"/>
      <c r="U10" s="151"/>
      <c r="V10" s="151"/>
      <c r="W10" s="149" t="e">
        <f>Z10/Z13</f>
        <v>#DIV/0!</v>
      </c>
      <c r="X10" s="149"/>
      <c r="Y10" s="149"/>
      <c r="Z10" s="150"/>
      <c r="AA10" s="150"/>
      <c r="AB10" s="150"/>
      <c r="AC10" s="150"/>
      <c r="AD10" s="166" t="s">
        <v>204</v>
      </c>
      <c r="AE10" s="166"/>
      <c r="AF10" s="166"/>
      <c r="AG10" s="166"/>
      <c r="AH10" s="166"/>
      <c r="AI10" s="166"/>
      <c r="AJ10" s="166"/>
      <c r="AK10" s="151">
        <f>'填寫核銷'!$C$20</f>
        <v>0</v>
      </c>
      <c r="AL10" s="151"/>
      <c r="AM10" s="151"/>
      <c r="AN10" s="151"/>
      <c r="AO10" s="149" t="e">
        <f>AR10/AR13</f>
        <v>#DIV/0!</v>
      </c>
      <c r="AP10" s="149"/>
      <c r="AQ10" s="149"/>
      <c r="AR10" s="150"/>
      <c r="AS10" s="150"/>
      <c r="AT10" s="150"/>
      <c r="AU10" s="150"/>
      <c r="AV10" s="166" t="s">
        <v>205</v>
      </c>
      <c r="AW10" s="166"/>
      <c r="AX10" s="166"/>
      <c r="AY10" s="166"/>
      <c r="AZ10" s="166"/>
      <c r="BA10" s="166"/>
      <c r="BB10" s="166"/>
    </row>
    <row r="11" spans="1:54" s="136" customFormat="1" ht="60" customHeight="1">
      <c r="A11" s="151">
        <f>'填寫核銷'!$C$21</f>
        <v>0</v>
      </c>
      <c r="B11" s="151"/>
      <c r="C11" s="151"/>
      <c r="D11" s="151"/>
      <c r="E11" s="149" t="e">
        <f>H11/H13</f>
        <v>#DIV/0!</v>
      </c>
      <c r="F11" s="149"/>
      <c r="G11" s="149"/>
      <c r="H11" s="150"/>
      <c r="I11" s="150"/>
      <c r="J11" s="150"/>
      <c r="K11" s="150"/>
      <c r="L11" s="166"/>
      <c r="M11" s="166"/>
      <c r="N11" s="166"/>
      <c r="O11" s="166"/>
      <c r="P11" s="166"/>
      <c r="Q11" s="166"/>
      <c r="R11" s="166"/>
      <c r="S11" s="151">
        <f>'填寫核銷'!$C$21</f>
        <v>0</v>
      </c>
      <c r="T11" s="151"/>
      <c r="U11" s="151"/>
      <c r="V11" s="151"/>
      <c r="W11" s="149" t="e">
        <f>Z11/Z13</f>
        <v>#DIV/0!</v>
      </c>
      <c r="X11" s="149"/>
      <c r="Y11" s="149"/>
      <c r="Z11" s="150"/>
      <c r="AA11" s="150"/>
      <c r="AB11" s="150"/>
      <c r="AC11" s="150"/>
      <c r="AD11" s="166"/>
      <c r="AE11" s="166"/>
      <c r="AF11" s="166"/>
      <c r="AG11" s="166"/>
      <c r="AH11" s="166"/>
      <c r="AI11" s="166"/>
      <c r="AJ11" s="166"/>
      <c r="AK11" s="151">
        <f>'填寫核銷'!$C$21</f>
        <v>0</v>
      </c>
      <c r="AL11" s="151"/>
      <c r="AM11" s="151"/>
      <c r="AN11" s="151"/>
      <c r="AO11" s="149" t="e">
        <f>AR11/AR13</f>
        <v>#DIV/0!</v>
      </c>
      <c r="AP11" s="149"/>
      <c r="AQ11" s="149"/>
      <c r="AR11" s="150"/>
      <c r="AS11" s="150"/>
      <c r="AT11" s="150"/>
      <c r="AU11" s="150"/>
      <c r="AV11" s="166"/>
      <c r="AW11" s="166"/>
      <c r="AX11" s="166"/>
      <c r="AY11" s="166"/>
      <c r="AZ11" s="166"/>
      <c r="BA11" s="166"/>
      <c r="BB11" s="166"/>
    </row>
    <row r="12" spans="1:54" s="134" customFormat="1" ht="60" customHeight="1">
      <c r="A12" s="106"/>
      <c r="B12" s="106"/>
      <c r="C12" s="106"/>
      <c r="D12" s="106"/>
      <c r="E12" s="152" t="e">
        <f>H12/H13</f>
        <v>#DIV/0!</v>
      </c>
      <c r="F12" s="152"/>
      <c r="G12" s="152"/>
      <c r="H12" s="153"/>
      <c r="I12" s="153"/>
      <c r="J12" s="153"/>
      <c r="K12" s="153"/>
      <c r="L12" s="166"/>
      <c r="M12" s="166"/>
      <c r="N12" s="166"/>
      <c r="O12" s="166"/>
      <c r="P12" s="166"/>
      <c r="Q12" s="166"/>
      <c r="R12" s="166"/>
      <c r="S12" s="106"/>
      <c r="T12" s="106"/>
      <c r="U12" s="106"/>
      <c r="V12" s="106"/>
      <c r="W12" s="152" t="e">
        <f>Z12/Z13</f>
        <v>#DIV/0!</v>
      </c>
      <c r="X12" s="152"/>
      <c r="Y12" s="152"/>
      <c r="Z12" s="153"/>
      <c r="AA12" s="153"/>
      <c r="AB12" s="153"/>
      <c r="AC12" s="153"/>
      <c r="AD12" s="166"/>
      <c r="AE12" s="166"/>
      <c r="AF12" s="166"/>
      <c r="AG12" s="166"/>
      <c r="AH12" s="166"/>
      <c r="AI12" s="166"/>
      <c r="AJ12" s="166"/>
      <c r="AK12" s="106"/>
      <c r="AL12" s="106"/>
      <c r="AM12" s="106"/>
      <c r="AN12" s="106"/>
      <c r="AO12" s="152" t="e">
        <f>AR12/AR13</f>
        <v>#DIV/0!</v>
      </c>
      <c r="AP12" s="152"/>
      <c r="AQ12" s="152"/>
      <c r="AR12" s="153"/>
      <c r="AS12" s="153"/>
      <c r="AT12" s="153"/>
      <c r="AU12" s="153"/>
      <c r="AV12" s="166"/>
      <c r="AW12" s="166"/>
      <c r="AX12" s="166"/>
      <c r="AY12" s="166"/>
      <c r="AZ12" s="166"/>
      <c r="BA12" s="166"/>
      <c r="BB12" s="166"/>
    </row>
    <row r="13" spans="1:54" s="134" customFormat="1" ht="30" customHeight="1">
      <c r="A13" s="106" t="s">
        <v>151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  <c r="S13" s="106" t="s">
        <v>151</v>
      </c>
      <c r="T13" s="106"/>
      <c r="U13" s="106"/>
      <c r="V13" s="106"/>
      <c r="W13" s="149" t="e">
        <f>SUM(W8:Y12)</f>
        <v>#DIV/0!</v>
      </c>
      <c r="X13" s="149"/>
      <c r="Y13" s="149"/>
      <c r="Z13" s="154">
        <f>SUM(Z8:AC12)</f>
        <v>0</v>
      </c>
      <c r="AA13" s="154"/>
      <c r="AB13" s="154"/>
      <c r="AC13" s="154"/>
      <c r="AD13" s="166"/>
      <c r="AE13" s="166"/>
      <c r="AF13" s="166"/>
      <c r="AG13" s="166"/>
      <c r="AH13" s="166"/>
      <c r="AI13" s="166"/>
      <c r="AJ13" s="166"/>
      <c r="AK13" s="106" t="s">
        <v>151</v>
      </c>
      <c r="AL13" s="106"/>
      <c r="AM13" s="106"/>
      <c r="AN13" s="106"/>
      <c r="AO13" s="149" t="e">
        <f>SUM(AO8:AQ12)</f>
        <v>#DIV/0!</v>
      </c>
      <c r="AP13" s="149"/>
      <c r="AQ13" s="149"/>
      <c r="AR13" s="154">
        <f>SUM(AR8:AU12)</f>
        <v>0</v>
      </c>
      <c r="AS13" s="154"/>
      <c r="AT13" s="154"/>
      <c r="AU13" s="154"/>
      <c r="AV13" s="166"/>
      <c r="AW13" s="166"/>
      <c r="AX13" s="166"/>
      <c r="AY13" s="166"/>
      <c r="AZ13" s="166"/>
      <c r="BA13" s="166"/>
      <c r="BB13" s="166"/>
    </row>
    <row r="14" spans="1:54" s="134" customFormat="1" ht="30" customHeight="1">
      <c r="A14" s="112" t="s">
        <v>137</v>
      </c>
      <c r="B14" s="112"/>
      <c r="C14" s="112"/>
      <c r="D14" s="155"/>
      <c r="E14" s="112" t="s">
        <v>139</v>
      </c>
      <c r="F14" s="112"/>
      <c r="G14" s="112"/>
      <c r="H14" s="156"/>
      <c r="I14" s="167" t="s">
        <v>152</v>
      </c>
      <c r="J14" s="167"/>
      <c r="K14" s="167"/>
      <c r="L14" s="168"/>
      <c r="M14" s="168"/>
      <c r="N14" s="169" t="s">
        <v>140</v>
      </c>
      <c r="O14" s="169"/>
      <c r="P14" s="168"/>
      <c r="Q14" s="172"/>
      <c r="R14" s="172"/>
      <c r="S14" s="112" t="s">
        <v>137</v>
      </c>
      <c r="T14" s="112"/>
      <c r="U14" s="112"/>
      <c r="V14" s="155"/>
      <c r="W14" s="112" t="s">
        <v>139</v>
      </c>
      <c r="X14" s="112"/>
      <c r="Y14" s="112"/>
      <c r="Z14" s="156"/>
      <c r="AA14" s="167" t="s">
        <v>152</v>
      </c>
      <c r="AB14" s="167"/>
      <c r="AC14" s="167"/>
      <c r="AD14" s="168"/>
      <c r="AE14" s="168"/>
      <c r="AF14" s="169" t="s">
        <v>140</v>
      </c>
      <c r="AG14" s="169"/>
      <c r="AH14" s="168"/>
      <c r="AI14" s="172"/>
      <c r="AJ14" s="172"/>
      <c r="AK14" s="112" t="s">
        <v>137</v>
      </c>
      <c r="AL14" s="112"/>
      <c r="AM14" s="112"/>
      <c r="AN14" s="155"/>
      <c r="AO14" s="112" t="s">
        <v>139</v>
      </c>
      <c r="AP14" s="112"/>
      <c r="AQ14" s="112"/>
      <c r="AR14" s="156"/>
      <c r="AS14" s="167" t="s">
        <v>152</v>
      </c>
      <c r="AT14" s="167"/>
      <c r="AU14" s="167"/>
      <c r="AV14" s="168"/>
      <c r="AW14" s="168"/>
      <c r="AX14" s="169" t="s">
        <v>140</v>
      </c>
      <c r="AY14" s="169"/>
      <c r="AZ14" s="168"/>
      <c r="BA14" s="172"/>
      <c r="BB14" s="172"/>
    </row>
    <row r="15" spans="1:54" s="134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7"/>
      <c r="X15" s="158"/>
      <c r="Y15" s="158"/>
      <c r="Z15" s="158"/>
      <c r="AA15" s="157"/>
      <c r="AB15" s="158"/>
      <c r="AC15" s="158"/>
      <c r="AD15" s="158"/>
      <c r="AE15" s="158"/>
      <c r="AF15" s="157"/>
      <c r="AG15" s="158"/>
      <c r="AH15" s="158"/>
      <c r="AI15" s="158"/>
      <c r="AJ15" s="158"/>
      <c r="AK15" s="157"/>
      <c r="AL15" s="158"/>
      <c r="AM15" s="158"/>
      <c r="AN15" s="158"/>
      <c r="AO15" s="157"/>
      <c r="AP15" s="158"/>
      <c r="AQ15" s="158"/>
      <c r="AR15" s="158"/>
      <c r="AS15" s="157"/>
      <c r="AT15" s="158"/>
      <c r="AU15" s="158"/>
      <c r="AV15" s="158"/>
      <c r="AW15" s="158"/>
      <c r="AX15" s="157"/>
      <c r="AY15" s="158"/>
      <c r="AZ15" s="158"/>
      <c r="BA15" s="158"/>
      <c r="BB15" s="158"/>
    </row>
    <row r="16" spans="1:54" s="134" customFormat="1" ht="30" customHeight="1">
      <c r="A16" s="59"/>
      <c r="B16" s="59"/>
      <c r="C16" s="59"/>
      <c r="D16" s="59"/>
      <c r="E16" s="59"/>
      <c r="F16" s="59"/>
      <c r="G16" s="59"/>
      <c r="H16" s="59"/>
      <c r="I16" s="170"/>
      <c r="J16" s="59"/>
      <c r="K16" s="59"/>
      <c r="L16" s="59"/>
      <c r="M16" s="170"/>
      <c r="N16" s="59"/>
      <c r="O16" s="59"/>
      <c r="P16" s="59"/>
      <c r="Q16" s="170"/>
      <c r="R16" s="170"/>
      <c r="S16" s="59"/>
      <c r="T16" s="59"/>
      <c r="U16" s="59"/>
      <c r="V16" s="59"/>
      <c r="W16" s="59"/>
      <c r="X16" s="59"/>
      <c r="Y16" s="59"/>
      <c r="Z16" s="59"/>
      <c r="AA16" s="170"/>
      <c r="AB16" s="59"/>
      <c r="AC16" s="59"/>
      <c r="AD16" s="59"/>
      <c r="AE16" s="170"/>
      <c r="AF16" s="59"/>
      <c r="AG16" s="59"/>
      <c r="AH16" s="59"/>
      <c r="AI16" s="170"/>
      <c r="AJ16" s="170"/>
      <c r="AK16" s="59"/>
      <c r="AL16" s="59"/>
      <c r="AM16" s="59"/>
      <c r="AN16" s="59"/>
      <c r="AO16" s="59"/>
      <c r="AP16" s="59"/>
      <c r="AQ16" s="59"/>
      <c r="AR16" s="59"/>
      <c r="AS16" s="170"/>
      <c r="AT16" s="59"/>
      <c r="AU16" s="59"/>
      <c r="AV16" s="59"/>
      <c r="AW16" s="170"/>
      <c r="AX16" s="59"/>
      <c r="AY16" s="59"/>
      <c r="AZ16" s="59"/>
      <c r="BA16" s="170"/>
      <c r="BB16" s="170"/>
    </row>
    <row r="17" spans="1:54" s="134" customFormat="1" ht="30" customHeight="1">
      <c r="A17" s="59" t="s">
        <v>153</v>
      </c>
      <c r="B17" s="59"/>
      <c r="C17" s="59"/>
      <c r="D17" s="59"/>
      <c r="E17" s="59"/>
      <c r="F17" s="159">
        <f>'填寫核銷'!$C$11</f>
        <v>0</v>
      </c>
      <c r="G17" s="159"/>
      <c r="H17" s="159"/>
      <c r="I17" s="170" t="s">
        <v>47</v>
      </c>
      <c r="J17" s="159">
        <f>'填寫核銷'!$E$11</f>
        <v>0</v>
      </c>
      <c r="K17" s="159"/>
      <c r="L17" s="159"/>
      <c r="M17" s="170" t="s">
        <v>48</v>
      </c>
      <c r="N17" s="159">
        <f>'填寫核銷'!$G$11</f>
        <v>0</v>
      </c>
      <c r="O17" s="159"/>
      <c r="P17" s="159"/>
      <c r="Q17" s="170" t="s">
        <v>49</v>
      </c>
      <c r="R17" s="170"/>
      <c r="S17" s="59" t="s">
        <v>153</v>
      </c>
      <c r="T17" s="59"/>
      <c r="U17" s="59"/>
      <c r="V17" s="59"/>
      <c r="W17" s="59"/>
      <c r="X17" s="159">
        <f>'填寫核銷'!$C$11</f>
        <v>0</v>
      </c>
      <c r="Y17" s="159"/>
      <c r="Z17" s="159"/>
      <c r="AA17" s="170" t="s">
        <v>47</v>
      </c>
      <c r="AB17" s="159">
        <f>'填寫核銷'!$E$11</f>
        <v>0</v>
      </c>
      <c r="AC17" s="159"/>
      <c r="AD17" s="159"/>
      <c r="AE17" s="170" t="s">
        <v>48</v>
      </c>
      <c r="AF17" s="159">
        <f>'填寫核銷'!$G$11</f>
        <v>0</v>
      </c>
      <c r="AG17" s="159"/>
      <c r="AH17" s="159"/>
      <c r="AI17" s="170" t="s">
        <v>49</v>
      </c>
      <c r="AJ17" s="170"/>
      <c r="AK17" s="59" t="s">
        <v>153</v>
      </c>
      <c r="AL17" s="59"/>
      <c r="AM17" s="59"/>
      <c r="AN17" s="59"/>
      <c r="AO17" s="59"/>
      <c r="AP17" s="159">
        <f>'填寫核銷'!$C$11</f>
        <v>0</v>
      </c>
      <c r="AQ17" s="159"/>
      <c r="AR17" s="159"/>
      <c r="AS17" s="170" t="s">
        <v>47</v>
      </c>
      <c r="AT17" s="159">
        <f>'填寫核銷'!$E$11</f>
        <v>0</v>
      </c>
      <c r="AU17" s="159"/>
      <c r="AV17" s="159"/>
      <c r="AW17" s="170" t="s">
        <v>48</v>
      </c>
      <c r="AX17" s="159">
        <f>'填寫核銷'!$G$11</f>
        <v>0</v>
      </c>
      <c r="AY17" s="159"/>
      <c r="AZ17" s="159"/>
      <c r="BA17" s="170" t="s">
        <v>49</v>
      </c>
      <c r="BB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heet="1" objects="1" scenarios="1"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S7:V7"/>
    <mergeCell ref="W7:Y7"/>
    <mergeCell ref="Z7:AC7"/>
    <mergeCell ref="AK7:AN7"/>
    <mergeCell ref="AO7:AQ7"/>
    <mergeCell ref="AR7:AU7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S10:V10"/>
    <mergeCell ref="W10:Y10"/>
    <mergeCell ref="Z10:AC10"/>
    <mergeCell ref="AK10:AN10"/>
    <mergeCell ref="AO10:AQ10"/>
    <mergeCell ref="AR10:AU10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  <mergeCell ref="L7:R9"/>
    <mergeCell ref="AD7:AJ9"/>
    <mergeCell ref="AV7:BB9"/>
    <mergeCell ref="L10:R13"/>
    <mergeCell ref="AD10:AJ13"/>
    <mergeCell ref="AV10:BB13"/>
  </mergeCells>
  <conditionalFormatting sqref="D3:R3">
    <cfRule type="expression" priority="1" dxfId="1" stopIfTrue="1">
      <formula>$D$3=0</formula>
    </cfRule>
  </conditionalFormatting>
  <conditionalFormatting sqref="V3:AJ3">
    <cfRule type="expression" priority="2" dxfId="1" stopIfTrue="1">
      <formula>$V$3=0</formula>
    </cfRule>
  </conditionalFormatting>
  <conditionalFormatting sqref="AN3:BB3">
    <cfRule type="expression" priority="3" dxfId="1" stopIfTrue="1">
      <formula>$AN$3=0</formula>
    </cfRule>
  </conditionalFormatting>
  <conditionalFormatting sqref="D4:R4">
    <cfRule type="expression" priority="4" dxfId="1" stopIfTrue="1">
      <formula>$D$4=0</formula>
    </cfRule>
  </conditionalFormatting>
  <conditionalFormatting sqref="V4:AJ4">
    <cfRule type="expression" priority="5" dxfId="1" stopIfTrue="1">
      <formula>$V$4=0</formula>
    </cfRule>
  </conditionalFormatting>
  <conditionalFormatting sqref="AN4:BB4">
    <cfRule type="expression" priority="6" dxfId="1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1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1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1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1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1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1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1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1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1" stopIfTrue="1">
      <formula>$AK$11=0</formula>
    </cfRule>
    <cfRule type="expression" priority="28" dxfId="6" stopIfTrue="1">
      <formula>$AR$11=0</formula>
    </cfRule>
  </conditionalFormatting>
  <conditionalFormatting sqref="A3:C3 S3:U3 AK3:AM3">
    <cfRule type="expression" priority="29" dxfId="6" stopIfTrue="1">
      <formula>$D$3=0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1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1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1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2024-02-20T00:25:52Z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